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002 ANALISIS_PROYECTOS_OBRAS\2_OBRAS\2016\2016_344_FASE I EDAR GUIMAR\PROYECTO TECNICO\PARA PUBLICAR WEB CIATF\"/>
    </mc:Choice>
  </mc:AlternateContent>
  <bookViews>
    <workbookView xWindow="930" yWindow="0" windowWidth="25425" windowHeight="13065"/>
  </bookViews>
  <sheets>
    <sheet name="Hoja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7" i="1" l="1"/>
  <c r="G1027" i="1" s="1"/>
  <c r="G1009" i="1" s="1"/>
  <c r="F1163" i="1" s="1"/>
  <c r="E4" i="1"/>
  <c r="G1300" i="1"/>
  <c r="G1302" i="1"/>
  <c r="E1300" i="1"/>
  <c r="F1300" i="1"/>
  <c r="F1302" i="1"/>
  <c r="G1301" i="1"/>
  <c r="G1296" i="1"/>
  <c r="G1298" i="1"/>
  <c r="E1296" i="1"/>
  <c r="F1296" i="1"/>
  <c r="F1298" i="1"/>
  <c r="G1297" i="1"/>
  <c r="G1291" i="1"/>
  <c r="G1294" i="1"/>
  <c r="E1291" i="1"/>
  <c r="F1291" i="1"/>
  <c r="F1294" i="1"/>
  <c r="G1293" i="1"/>
  <c r="G1292" i="1"/>
  <c r="G1287" i="1"/>
  <c r="G1289" i="1"/>
  <c r="E1287" i="1"/>
  <c r="F1287" i="1"/>
  <c r="F1289" i="1"/>
  <c r="G1288" i="1"/>
  <c r="G1165" i="1"/>
  <c r="G1285" i="1"/>
  <c r="E1165" i="1"/>
  <c r="F1165" i="1"/>
  <c r="F1285" i="1"/>
  <c r="G1273" i="1"/>
  <c r="G1283" i="1"/>
  <c r="E1273" i="1"/>
  <c r="F1273" i="1"/>
  <c r="F1283" i="1"/>
  <c r="G1282" i="1"/>
  <c r="G1281" i="1"/>
  <c r="G1280" i="1"/>
  <c r="G1279" i="1"/>
  <c r="G1278" i="1"/>
  <c r="G1277" i="1"/>
  <c r="G1276" i="1"/>
  <c r="G1275" i="1"/>
  <c r="G1274" i="1"/>
  <c r="G1261" i="1"/>
  <c r="G1271" i="1"/>
  <c r="E1261" i="1"/>
  <c r="F1261" i="1"/>
  <c r="F1271" i="1"/>
  <c r="G1270" i="1"/>
  <c r="G1269" i="1"/>
  <c r="G1268" i="1"/>
  <c r="G1267" i="1"/>
  <c r="G1266" i="1"/>
  <c r="G1265" i="1"/>
  <c r="G1264" i="1"/>
  <c r="G1263" i="1"/>
  <c r="G1262" i="1"/>
  <c r="G1238" i="1"/>
  <c r="G1259" i="1"/>
  <c r="E1238" i="1"/>
  <c r="F1238" i="1"/>
  <c r="F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05" i="1"/>
  <c r="G1236" i="1"/>
  <c r="E1205" i="1"/>
  <c r="F1205" i="1"/>
  <c r="F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193" i="1"/>
  <c r="G1203" i="1"/>
  <c r="E1193" i="1"/>
  <c r="F1193" i="1"/>
  <c r="F1203" i="1"/>
  <c r="G1202" i="1"/>
  <c r="G1201" i="1"/>
  <c r="G1200" i="1"/>
  <c r="G1199" i="1"/>
  <c r="G1198" i="1"/>
  <c r="G1197" i="1"/>
  <c r="G1196" i="1"/>
  <c r="G1195" i="1"/>
  <c r="G1194" i="1"/>
  <c r="G1189" i="1"/>
  <c r="G1191" i="1"/>
  <c r="E1189" i="1"/>
  <c r="F1189" i="1"/>
  <c r="F1191" i="1"/>
  <c r="G1190" i="1"/>
  <c r="G1166" i="1"/>
  <c r="G1187" i="1"/>
  <c r="E1166" i="1"/>
  <c r="F1166" i="1"/>
  <c r="F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E958" i="1"/>
  <c r="G1151" i="1"/>
  <c r="G1161" i="1"/>
  <c r="E1151" i="1"/>
  <c r="F1151" i="1"/>
  <c r="F1161" i="1"/>
  <c r="G1160" i="1"/>
  <c r="G1159" i="1"/>
  <c r="G1158" i="1"/>
  <c r="G1157" i="1"/>
  <c r="G1156" i="1"/>
  <c r="G1155" i="1"/>
  <c r="G1154" i="1"/>
  <c r="G1153" i="1"/>
  <c r="G1152" i="1"/>
  <c r="G1133" i="1"/>
  <c r="G1149" i="1"/>
  <c r="E1133" i="1"/>
  <c r="F1133" i="1"/>
  <c r="F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23" i="1"/>
  <c r="G1131" i="1"/>
  <c r="E1123" i="1"/>
  <c r="F1123" i="1"/>
  <c r="F1131" i="1"/>
  <c r="G1130" i="1"/>
  <c r="G1129" i="1"/>
  <c r="G1128" i="1"/>
  <c r="G1127" i="1"/>
  <c r="G1126" i="1"/>
  <c r="G1125" i="1"/>
  <c r="G1124" i="1"/>
  <c r="G1104" i="1"/>
  <c r="G1121" i="1"/>
  <c r="E1104" i="1"/>
  <c r="F1104" i="1"/>
  <c r="F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093" i="1"/>
  <c r="G1102" i="1"/>
  <c r="E1093" i="1"/>
  <c r="F1093" i="1"/>
  <c r="F1102" i="1"/>
  <c r="G1101" i="1"/>
  <c r="G1100" i="1"/>
  <c r="G1099" i="1"/>
  <c r="G1098" i="1"/>
  <c r="G1097" i="1"/>
  <c r="G1096" i="1"/>
  <c r="G1095" i="1"/>
  <c r="G1094" i="1"/>
  <c r="G1078" i="1"/>
  <c r="G1091" i="1"/>
  <c r="E1078" i="1"/>
  <c r="F1078" i="1"/>
  <c r="F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36" i="1"/>
  <c r="G1076" i="1"/>
  <c r="E1036" i="1"/>
  <c r="F1036" i="1"/>
  <c r="F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29" i="1"/>
  <c r="G1034" i="1"/>
  <c r="E1029" i="1"/>
  <c r="F1029" i="1"/>
  <c r="F1034" i="1"/>
  <c r="G1033" i="1"/>
  <c r="G1032" i="1"/>
  <c r="G1031" i="1"/>
  <c r="G1030" i="1"/>
  <c r="E1009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992" i="1"/>
  <c r="G1007" i="1"/>
  <c r="E992" i="1"/>
  <c r="F992" i="1"/>
  <c r="F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59" i="1"/>
  <c r="G990" i="1"/>
  <c r="E959" i="1"/>
  <c r="F959" i="1"/>
  <c r="F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5" i="1"/>
  <c r="G956" i="1"/>
  <c r="E5" i="1"/>
  <c r="F5" i="1"/>
  <c r="F956" i="1"/>
  <c r="G527" i="1"/>
  <c r="G954" i="1"/>
  <c r="E527" i="1"/>
  <c r="F527" i="1"/>
  <c r="F954" i="1"/>
  <c r="G923" i="1"/>
  <c r="G952" i="1"/>
  <c r="E923" i="1"/>
  <c r="F923" i="1"/>
  <c r="F952" i="1"/>
  <c r="G947" i="1"/>
  <c r="G950" i="1"/>
  <c r="E947" i="1"/>
  <c r="F947" i="1"/>
  <c r="F950" i="1"/>
  <c r="G949" i="1"/>
  <c r="G948" i="1"/>
  <c r="G941" i="1"/>
  <c r="G945" i="1"/>
  <c r="E941" i="1"/>
  <c r="F941" i="1"/>
  <c r="F945" i="1"/>
  <c r="G944" i="1"/>
  <c r="G943" i="1"/>
  <c r="G942" i="1"/>
  <c r="G932" i="1"/>
  <c r="G939" i="1"/>
  <c r="E932" i="1"/>
  <c r="F932" i="1"/>
  <c r="F939" i="1"/>
  <c r="G938" i="1"/>
  <c r="G937" i="1"/>
  <c r="G936" i="1"/>
  <c r="G935" i="1"/>
  <c r="G934" i="1"/>
  <c r="G933" i="1"/>
  <c r="G924" i="1"/>
  <c r="G930" i="1"/>
  <c r="E924" i="1"/>
  <c r="F924" i="1"/>
  <c r="F930" i="1"/>
  <c r="G929" i="1"/>
  <c r="G928" i="1"/>
  <c r="G927" i="1"/>
  <c r="G926" i="1"/>
  <c r="G925" i="1"/>
  <c r="G916" i="1"/>
  <c r="G921" i="1"/>
  <c r="E916" i="1"/>
  <c r="F916" i="1"/>
  <c r="F921" i="1"/>
  <c r="G920" i="1"/>
  <c r="G919" i="1"/>
  <c r="G918" i="1"/>
  <c r="G917" i="1"/>
  <c r="G909" i="1"/>
  <c r="G914" i="1"/>
  <c r="E909" i="1"/>
  <c r="F909" i="1"/>
  <c r="F914" i="1"/>
  <c r="G913" i="1"/>
  <c r="G912" i="1"/>
  <c r="G911" i="1"/>
  <c r="G910" i="1"/>
  <c r="G899" i="1"/>
  <c r="G907" i="1"/>
  <c r="E899" i="1"/>
  <c r="F899" i="1"/>
  <c r="F907" i="1"/>
  <c r="G906" i="1"/>
  <c r="G905" i="1"/>
  <c r="G904" i="1"/>
  <c r="G903" i="1"/>
  <c r="G902" i="1"/>
  <c r="G901" i="1"/>
  <c r="G900" i="1"/>
  <c r="G889" i="1"/>
  <c r="G897" i="1"/>
  <c r="E889" i="1"/>
  <c r="F889" i="1"/>
  <c r="F897" i="1"/>
  <c r="G896" i="1"/>
  <c r="G895" i="1"/>
  <c r="G894" i="1"/>
  <c r="G893" i="1"/>
  <c r="G892" i="1"/>
  <c r="G891" i="1"/>
  <c r="G890" i="1"/>
  <c r="G745" i="1"/>
  <c r="G887" i="1"/>
  <c r="E745" i="1"/>
  <c r="F745" i="1"/>
  <c r="F887" i="1"/>
  <c r="G869" i="1"/>
  <c r="G885" i="1"/>
  <c r="E869" i="1"/>
  <c r="F869" i="1"/>
  <c r="F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39" i="1"/>
  <c r="G867" i="1"/>
  <c r="E839" i="1"/>
  <c r="F839" i="1"/>
  <c r="F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775" i="1"/>
  <c r="G837" i="1"/>
  <c r="E775" i="1"/>
  <c r="F775" i="1"/>
  <c r="F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46" i="1"/>
  <c r="G773" i="1"/>
  <c r="E746" i="1"/>
  <c r="F746" i="1"/>
  <c r="F773" i="1"/>
  <c r="G760" i="1"/>
  <c r="G771" i="1"/>
  <c r="E760" i="1"/>
  <c r="F760" i="1"/>
  <c r="F771" i="1"/>
  <c r="G770" i="1"/>
  <c r="G769" i="1"/>
  <c r="G768" i="1"/>
  <c r="G767" i="1"/>
  <c r="G766" i="1"/>
  <c r="G765" i="1"/>
  <c r="G764" i="1"/>
  <c r="G763" i="1"/>
  <c r="G762" i="1"/>
  <c r="G761" i="1"/>
  <c r="G747" i="1"/>
  <c r="G758" i="1"/>
  <c r="E747" i="1"/>
  <c r="F747" i="1"/>
  <c r="F758" i="1"/>
  <c r="G757" i="1"/>
  <c r="G756" i="1"/>
  <c r="G755" i="1"/>
  <c r="G754" i="1"/>
  <c r="G753" i="1"/>
  <c r="G752" i="1"/>
  <c r="G751" i="1"/>
  <c r="G750" i="1"/>
  <c r="G749" i="1"/>
  <c r="G748" i="1"/>
  <c r="G729" i="1"/>
  <c r="G743" i="1"/>
  <c r="E729" i="1"/>
  <c r="F729" i="1"/>
  <c r="F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688" i="1"/>
  <c r="G727" i="1"/>
  <c r="E688" i="1"/>
  <c r="F688" i="1"/>
  <c r="F727" i="1"/>
  <c r="G714" i="1"/>
  <c r="G725" i="1"/>
  <c r="E714" i="1"/>
  <c r="F714" i="1"/>
  <c r="F725" i="1"/>
  <c r="G724" i="1"/>
  <c r="G723" i="1"/>
  <c r="G722" i="1"/>
  <c r="G721" i="1"/>
  <c r="G720" i="1"/>
  <c r="G719" i="1"/>
  <c r="G718" i="1"/>
  <c r="G717" i="1"/>
  <c r="G716" i="1"/>
  <c r="G715" i="1"/>
  <c r="G689" i="1"/>
  <c r="G712" i="1"/>
  <c r="E689" i="1"/>
  <c r="F689" i="1"/>
  <c r="F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68" i="1"/>
  <c r="G686" i="1"/>
  <c r="E668" i="1"/>
  <c r="F668" i="1"/>
  <c r="F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48" i="1"/>
  <c r="G666" i="1"/>
  <c r="E648" i="1"/>
  <c r="F648" i="1"/>
  <c r="F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528" i="1"/>
  <c r="G646" i="1"/>
  <c r="E528" i="1"/>
  <c r="F528" i="1"/>
  <c r="F646" i="1"/>
  <c r="G632" i="1"/>
  <c r="G644" i="1"/>
  <c r="E632" i="1"/>
  <c r="F632" i="1"/>
  <c r="F644" i="1"/>
  <c r="G643" i="1"/>
  <c r="G642" i="1"/>
  <c r="G641" i="1"/>
  <c r="G640" i="1"/>
  <c r="G639" i="1"/>
  <c r="G638" i="1"/>
  <c r="G637" i="1"/>
  <c r="G636" i="1"/>
  <c r="G635" i="1"/>
  <c r="G634" i="1"/>
  <c r="G633" i="1"/>
  <c r="G598" i="1"/>
  <c r="G630" i="1"/>
  <c r="E598" i="1"/>
  <c r="F598" i="1"/>
  <c r="F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81" i="1"/>
  <c r="G596" i="1"/>
  <c r="E581" i="1"/>
  <c r="F581" i="1"/>
  <c r="F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67" i="1"/>
  <c r="G579" i="1"/>
  <c r="E567" i="1"/>
  <c r="F567" i="1"/>
  <c r="F579" i="1"/>
  <c r="G578" i="1"/>
  <c r="G577" i="1"/>
  <c r="G576" i="1"/>
  <c r="G575" i="1"/>
  <c r="G574" i="1"/>
  <c r="G573" i="1"/>
  <c r="G572" i="1"/>
  <c r="G571" i="1"/>
  <c r="G570" i="1"/>
  <c r="G569" i="1"/>
  <c r="G568" i="1"/>
  <c r="G553" i="1"/>
  <c r="G565" i="1"/>
  <c r="E553" i="1"/>
  <c r="F553" i="1"/>
  <c r="F565" i="1"/>
  <c r="G564" i="1"/>
  <c r="G563" i="1"/>
  <c r="G562" i="1"/>
  <c r="G561" i="1"/>
  <c r="G560" i="1"/>
  <c r="G559" i="1"/>
  <c r="G558" i="1"/>
  <c r="G557" i="1"/>
  <c r="G556" i="1"/>
  <c r="G555" i="1"/>
  <c r="G554" i="1"/>
  <c r="G541" i="1"/>
  <c r="G551" i="1"/>
  <c r="E541" i="1"/>
  <c r="F541" i="1"/>
  <c r="F551" i="1"/>
  <c r="G550" i="1"/>
  <c r="G549" i="1"/>
  <c r="G548" i="1"/>
  <c r="G547" i="1"/>
  <c r="G546" i="1"/>
  <c r="G545" i="1"/>
  <c r="G544" i="1"/>
  <c r="G543" i="1"/>
  <c r="G542" i="1"/>
  <c r="G529" i="1"/>
  <c r="G539" i="1"/>
  <c r="E529" i="1"/>
  <c r="F529" i="1"/>
  <c r="F539" i="1"/>
  <c r="G538" i="1"/>
  <c r="G537" i="1"/>
  <c r="G536" i="1"/>
  <c r="G535" i="1"/>
  <c r="G534" i="1"/>
  <c r="G533" i="1"/>
  <c r="G532" i="1"/>
  <c r="G531" i="1"/>
  <c r="G530" i="1"/>
  <c r="G387" i="1"/>
  <c r="G525" i="1"/>
  <c r="E387" i="1"/>
  <c r="F387" i="1"/>
  <c r="F525" i="1"/>
  <c r="G511" i="1"/>
  <c r="G523" i="1"/>
  <c r="E511" i="1"/>
  <c r="F511" i="1"/>
  <c r="F523" i="1"/>
  <c r="G522" i="1"/>
  <c r="G521" i="1"/>
  <c r="G520" i="1"/>
  <c r="G519" i="1"/>
  <c r="G518" i="1"/>
  <c r="G517" i="1"/>
  <c r="G516" i="1"/>
  <c r="G515" i="1"/>
  <c r="G514" i="1"/>
  <c r="G513" i="1"/>
  <c r="G512" i="1"/>
  <c r="G388" i="1"/>
  <c r="G509" i="1"/>
  <c r="E388" i="1"/>
  <c r="F388" i="1"/>
  <c r="F509" i="1"/>
  <c r="G504" i="1"/>
  <c r="G507" i="1"/>
  <c r="E504" i="1"/>
  <c r="F504" i="1"/>
  <c r="F507" i="1"/>
  <c r="G506" i="1"/>
  <c r="G505" i="1"/>
  <c r="G499" i="1"/>
  <c r="G502" i="1"/>
  <c r="E499" i="1"/>
  <c r="F499" i="1"/>
  <c r="F502" i="1"/>
  <c r="G501" i="1"/>
  <c r="G500" i="1"/>
  <c r="G494" i="1"/>
  <c r="G497" i="1"/>
  <c r="E494" i="1"/>
  <c r="F494" i="1"/>
  <c r="F497" i="1"/>
  <c r="G496" i="1"/>
  <c r="G495" i="1"/>
  <c r="G481" i="1"/>
  <c r="G492" i="1"/>
  <c r="E481" i="1"/>
  <c r="F481" i="1"/>
  <c r="F492" i="1"/>
  <c r="G491" i="1"/>
  <c r="G490" i="1"/>
  <c r="G489" i="1"/>
  <c r="G488" i="1"/>
  <c r="G487" i="1"/>
  <c r="G486" i="1"/>
  <c r="G485" i="1"/>
  <c r="G484" i="1"/>
  <c r="G483" i="1"/>
  <c r="G482" i="1"/>
  <c r="G447" i="1"/>
  <c r="G479" i="1"/>
  <c r="E447" i="1"/>
  <c r="F447" i="1"/>
  <c r="F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26" i="1"/>
  <c r="G445" i="1"/>
  <c r="E426" i="1"/>
  <c r="F426" i="1"/>
  <c r="F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08" i="1"/>
  <c r="G424" i="1"/>
  <c r="E408" i="1"/>
  <c r="F408" i="1"/>
  <c r="F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389" i="1"/>
  <c r="G406" i="1"/>
  <c r="E389" i="1"/>
  <c r="F389" i="1"/>
  <c r="F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08" i="1"/>
  <c r="G385" i="1"/>
  <c r="E308" i="1"/>
  <c r="F308" i="1"/>
  <c r="F385" i="1"/>
  <c r="G375" i="1"/>
  <c r="G383" i="1"/>
  <c r="E375" i="1"/>
  <c r="F375" i="1"/>
  <c r="F383" i="1"/>
  <c r="G382" i="1"/>
  <c r="G381" i="1"/>
  <c r="G380" i="1"/>
  <c r="G379" i="1"/>
  <c r="G378" i="1"/>
  <c r="G377" i="1"/>
  <c r="G376" i="1"/>
  <c r="G309" i="1"/>
  <c r="G373" i="1"/>
  <c r="E309" i="1"/>
  <c r="F309" i="1"/>
  <c r="F373" i="1"/>
  <c r="G363" i="1"/>
  <c r="G371" i="1"/>
  <c r="E363" i="1"/>
  <c r="F363" i="1"/>
  <c r="F371" i="1"/>
  <c r="G370" i="1"/>
  <c r="G369" i="1"/>
  <c r="G368" i="1"/>
  <c r="G367" i="1"/>
  <c r="G366" i="1"/>
  <c r="G365" i="1"/>
  <c r="G364" i="1"/>
  <c r="G353" i="1"/>
  <c r="G361" i="1"/>
  <c r="E353" i="1"/>
  <c r="F353" i="1"/>
  <c r="F361" i="1"/>
  <c r="G360" i="1"/>
  <c r="G359" i="1"/>
  <c r="G358" i="1"/>
  <c r="G357" i="1"/>
  <c r="G356" i="1"/>
  <c r="G355" i="1"/>
  <c r="G354" i="1"/>
  <c r="G343" i="1"/>
  <c r="G351" i="1"/>
  <c r="E343" i="1"/>
  <c r="F343" i="1"/>
  <c r="F351" i="1"/>
  <c r="G350" i="1"/>
  <c r="G349" i="1"/>
  <c r="G348" i="1"/>
  <c r="G347" i="1"/>
  <c r="G346" i="1"/>
  <c r="G345" i="1"/>
  <c r="G344" i="1"/>
  <c r="G325" i="1"/>
  <c r="G341" i="1"/>
  <c r="E325" i="1"/>
  <c r="F325" i="1"/>
  <c r="F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10" i="1"/>
  <c r="G323" i="1"/>
  <c r="E310" i="1"/>
  <c r="F310" i="1"/>
  <c r="F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193" i="1"/>
  <c r="G306" i="1"/>
  <c r="E193" i="1"/>
  <c r="F193" i="1"/>
  <c r="F306" i="1"/>
  <c r="G248" i="1"/>
  <c r="G304" i="1"/>
  <c r="E248" i="1"/>
  <c r="F248" i="1"/>
  <c r="F304" i="1"/>
  <c r="G294" i="1"/>
  <c r="G302" i="1"/>
  <c r="E294" i="1"/>
  <c r="F294" i="1"/>
  <c r="F302" i="1"/>
  <c r="G301" i="1"/>
  <c r="G300" i="1"/>
  <c r="G299" i="1"/>
  <c r="G298" i="1"/>
  <c r="G297" i="1"/>
  <c r="G296" i="1"/>
  <c r="G295" i="1"/>
  <c r="G282" i="1"/>
  <c r="G292" i="1"/>
  <c r="E282" i="1"/>
  <c r="F282" i="1"/>
  <c r="F292" i="1"/>
  <c r="G291" i="1"/>
  <c r="G290" i="1"/>
  <c r="G289" i="1"/>
  <c r="G288" i="1"/>
  <c r="G287" i="1"/>
  <c r="G286" i="1"/>
  <c r="G285" i="1"/>
  <c r="G284" i="1"/>
  <c r="G283" i="1"/>
  <c r="G274" i="1"/>
  <c r="G280" i="1"/>
  <c r="E274" i="1"/>
  <c r="F274" i="1"/>
  <c r="F280" i="1"/>
  <c r="G279" i="1"/>
  <c r="G278" i="1"/>
  <c r="G277" i="1"/>
  <c r="G276" i="1"/>
  <c r="G275" i="1"/>
  <c r="G264" i="1"/>
  <c r="G272" i="1"/>
  <c r="E264" i="1"/>
  <c r="F264" i="1"/>
  <c r="F272" i="1"/>
  <c r="G271" i="1"/>
  <c r="G270" i="1"/>
  <c r="G269" i="1"/>
  <c r="G268" i="1"/>
  <c r="G267" i="1"/>
  <c r="G266" i="1"/>
  <c r="G265" i="1"/>
  <c r="G254" i="1"/>
  <c r="G262" i="1"/>
  <c r="E254" i="1"/>
  <c r="F254" i="1"/>
  <c r="F262" i="1"/>
  <c r="G261" i="1"/>
  <c r="G260" i="1"/>
  <c r="G259" i="1"/>
  <c r="G258" i="1"/>
  <c r="G257" i="1"/>
  <c r="G256" i="1"/>
  <c r="G255" i="1"/>
  <c r="G249" i="1"/>
  <c r="G252" i="1"/>
  <c r="E249" i="1"/>
  <c r="F249" i="1"/>
  <c r="F252" i="1"/>
  <c r="G251" i="1"/>
  <c r="G250" i="1"/>
  <c r="G216" i="1"/>
  <c r="G246" i="1"/>
  <c r="E216" i="1"/>
  <c r="F216" i="1"/>
  <c r="F246" i="1"/>
  <c r="G236" i="1"/>
  <c r="G244" i="1"/>
  <c r="E236" i="1"/>
  <c r="F236" i="1"/>
  <c r="F244" i="1"/>
  <c r="G243" i="1"/>
  <c r="G242" i="1"/>
  <c r="G241" i="1"/>
  <c r="G240" i="1"/>
  <c r="G239" i="1"/>
  <c r="G238" i="1"/>
  <c r="G237" i="1"/>
  <c r="G227" i="1"/>
  <c r="G234" i="1"/>
  <c r="E227" i="1"/>
  <c r="F227" i="1"/>
  <c r="F234" i="1"/>
  <c r="G233" i="1"/>
  <c r="G232" i="1"/>
  <c r="G231" i="1"/>
  <c r="G230" i="1"/>
  <c r="G229" i="1"/>
  <c r="G228" i="1"/>
  <c r="G217" i="1"/>
  <c r="G225" i="1"/>
  <c r="E217" i="1"/>
  <c r="F217" i="1"/>
  <c r="F225" i="1"/>
  <c r="G224" i="1"/>
  <c r="G223" i="1"/>
  <c r="G222" i="1"/>
  <c r="G221" i="1"/>
  <c r="G220" i="1"/>
  <c r="G219" i="1"/>
  <c r="G218" i="1"/>
  <c r="G194" i="1"/>
  <c r="G214" i="1"/>
  <c r="E194" i="1"/>
  <c r="F194" i="1"/>
  <c r="F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6" i="1"/>
  <c r="G191" i="1"/>
  <c r="E6" i="1"/>
  <c r="F6" i="1"/>
  <c r="F191" i="1"/>
  <c r="G186" i="1"/>
  <c r="G189" i="1"/>
  <c r="E186" i="1"/>
  <c r="F186" i="1"/>
  <c r="F189" i="1"/>
  <c r="G188" i="1"/>
  <c r="G187" i="1"/>
  <c r="G179" i="1"/>
  <c r="G184" i="1"/>
  <c r="E179" i="1"/>
  <c r="F179" i="1"/>
  <c r="F184" i="1"/>
  <c r="G183" i="1"/>
  <c r="G182" i="1"/>
  <c r="G181" i="1"/>
  <c r="G180" i="1"/>
  <c r="G174" i="1"/>
  <c r="G177" i="1"/>
  <c r="E174" i="1"/>
  <c r="F174" i="1"/>
  <c r="F177" i="1"/>
  <c r="G176" i="1"/>
  <c r="G175" i="1"/>
  <c r="G166" i="1"/>
  <c r="G172" i="1"/>
  <c r="E166" i="1"/>
  <c r="F166" i="1"/>
  <c r="F172" i="1"/>
  <c r="G171" i="1"/>
  <c r="G170" i="1"/>
  <c r="G169" i="1"/>
  <c r="G168" i="1"/>
  <c r="G167" i="1"/>
  <c r="G155" i="1"/>
  <c r="G164" i="1"/>
  <c r="E155" i="1"/>
  <c r="F155" i="1"/>
  <c r="F164" i="1"/>
  <c r="G163" i="1"/>
  <c r="G162" i="1"/>
  <c r="G161" i="1"/>
  <c r="G160" i="1"/>
  <c r="G159" i="1"/>
  <c r="G158" i="1"/>
  <c r="G157" i="1"/>
  <c r="G156" i="1"/>
  <c r="G139" i="1"/>
  <c r="G153" i="1"/>
  <c r="E139" i="1"/>
  <c r="F139" i="1"/>
  <c r="F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41" i="1"/>
  <c r="G137" i="1"/>
  <c r="E41" i="1"/>
  <c r="F41" i="1"/>
  <c r="F137" i="1"/>
  <c r="G127" i="1"/>
  <c r="G135" i="1"/>
  <c r="E127" i="1"/>
  <c r="F127" i="1"/>
  <c r="F135" i="1"/>
  <c r="G134" i="1"/>
  <c r="G133" i="1"/>
  <c r="G132" i="1"/>
  <c r="G131" i="1"/>
  <c r="G130" i="1"/>
  <c r="G129" i="1"/>
  <c r="G128" i="1"/>
  <c r="G121" i="1"/>
  <c r="G125" i="1"/>
  <c r="E121" i="1"/>
  <c r="F121" i="1"/>
  <c r="F125" i="1"/>
  <c r="G124" i="1"/>
  <c r="G123" i="1"/>
  <c r="G122" i="1"/>
  <c r="G95" i="1"/>
  <c r="G119" i="1"/>
  <c r="E95" i="1"/>
  <c r="F95" i="1"/>
  <c r="F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57" i="1"/>
  <c r="G93" i="1"/>
  <c r="E57" i="1"/>
  <c r="F57" i="1"/>
  <c r="F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42" i="1"/>
  <c r="G55" i="1"/>
  <c r="E42" i="1"/>
  <c r="F42" i="1"/>
  <c r="F55" i="1"/>
  <c r="G54" i="1"/>
  <c r="G53" i="1"/>
  <c r="G52" i="1"/>
  <c r="G51" i="1"/>
  <c r="G50" i="1"/>
  <c r="G49" i="1"/>
  <c r="G48" i="1"/>
  <c r="G47" i="1"/>
  <c r="G46" i="1"/>
  <c r="G45" i="1"/>
  <c r="G44" i="1"/>
  <c r="G43" i="1"/>
  <c r="G18" i="1"/>
  <c r="G39" i="1"/>
  <c r="E18" i="1"/>
  <c r="F18" i="1"/>
  <c r="F39" i="1"/>
  <c r="G29" i="1"/>
  <c r="G37" i="1"/>
  <c r="E29" i="1"/>
  <c r="F29" i="1"/>
  <c r="F37" i="1"/>
  <c r="G36" i="1"/>
  <c r="G35" i="1"/>
  <c r="G34" i="1"/>
  <c r="G33" i="1"/>
  <c r="G32" i="1"/>
  <c r="G31" i="1"/>
  <c r="G30" i="1"/>
  <c r="G19" i="1"/>
  <c r="G27" i="1"/>
  <c r="E19" i="1"/>
  <c r="F19" i="1"/>
  <c r="F27" i="1"/>
  <c r="G26" i="1"/>
  <c r="G25" i="1"/>
  <c r="G24" i="1"/>
  <c r="G23" i="1"/>
  <c r="G22" i="1"/>
  <c r="G21" i="1"/>
  <c r="G20" i="1"/>
  <c r="G7" i="1"/>
  <c r="G16" i="1"/>
  <c r="E7" i="1"/>
  <c r="F7" i="1"/>
  <c r="F16" i="1"/>
  <c r="G15" i="1"/>
  <c r="G14" i="1"/>
  <c r="G13" i="1"/>
  <c r="G12" i="1"/>
  <c r="G11" i="1"/>
  <c r="G10" i="1"/>
  <c r="G9" i="1"/>
  <c r="G8" i="1"/>
  <c r="G1163" i="1" l="1"/>
  <c r="G958" i="1" s="1"/>
  <c r="F1304" i="1" s="1"/>
  <c r="F958" i="1"/>
  <c r="F1009" i="1"/>
  <c r="G1304" i="1" l="1"/>
  <c r="G4" i="1" s="1"/>
  <c r="F1306" i="1" s="1"/>
  <c r="G1306" i="1" s="1"/>
  <c r="F4" i="1"/>
</calcChain>
</file>

<file path=xl/comments1.xml><?xml version="1.0" encoding="utf-8"?>
<comments xmlns="http://schemas.openxmlformats.org/spreadsheetml/2006/main">
  <authors>
    <author>Francisco Javier Bolado Cayón</author>
  </authors>
  <commentList>
    <comment ref="A3" authorId="0" shapeId="0">
      <text>
        <r>
          <rPr>
            <b/>
            <sz val="9"/>
            <color indexed="81"/>
            <rFont val="Tahoma"/>
            <charset val="1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charset val="1"/>
          </rPr>
          <t>Naturaleza del concepto (ver menú contextual)</t>
        </r>
      </text>
    </comment>
    <comment ref="C3" authorId="0" shapeId="0">
      <text>
        <r>
          <rPr>
            <b/>
            <sz val="9"/>
            <color indexed="81"/>
            <rFont val="Tahoma"/>
            <charset val="1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charset val="1"/>
          </rPr>
          <t>Descripción corta. Ver colores en "Entorno de trabajo: Apariencia"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charset val="1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charset val="1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<sst xmlns="http://schemas.openxmlformats.org/spreadsheetml/2006/main" count="4476" uniqueCount="1239">
  <si>
    <t>ESTACIÓN DEPURADORA DE AGUAS RESIDUALES VALLE DE GÜÍMAR (T.M DE ARAFO)</t>
  </si>
  <si>
    <t>Presupuesto</t>
  </si>
  <si>
    <t>Código</t>
  </si>
  <si>
    <t>Resumen</t>
  </si>
  <si>
    <t>ImpPres</t>
  </si>
  <si>
    <t>NatC</t>
  </si>
  <si>
    <t>Ud</t>
  </si>
  <si>
    <t>CanPres</t>
  </si>
  <si>
    <t>Pres</t>
  </si>
  <si>
    <t xml:space="preserve">1                 </t>
  </si>
  <si>
    <t>FASE I</t>
  </si>
  <si>
    <t>Capítulo</t>
  </si>
  <si>
    <t/>
  </si>
  <si>
    <t xml:space="preserve">1.1               </t>
  </si>
  <si>
    <t>OBRA CIVIL</t>
  </si>
  <si>
    <t xml:space="preserve">1.1.1             </t>
  </si>
  <si>
    <t>URBANIZACIÓN</t>
  </si>
  <si>
    <t xml:space="preserve">1.1.1.1           </t>
  </si>
  <si>
    <t>MOVIMIENTO DE TIERRAS Y DEMOLICIONES</t>
  </si>
  <si>
    <t xml:space="preserve">OC001             </t>
  </si>
  <si>
    <t>Desmonte rellenos antrópicos i/tte. vertedero.</t>
  </si>
  <si>
    <t>Partida</t>
  </si>
  <si>
    <t>M3</t>
  </si>
  <si>
    <t xml:space="preserve">OC000             </t>
  </si>
  <si>
    <t>Desmonte terrenos aptos para rellenos i/tte. vertedero o lugar empleo.</t>
  </si>
  <si>
    <t xml:space="preserve">D0003             </t>
  </si>
  <si>
    <t>Relleno extendido tierras procedente excavación.</t>
  </si>
  <si>
    <t xml:space="preserve">ZPAI002           </t>
  </si>
  <si>
    <t>Desmontaje de equipos de la estación de tratamiento existente</t>
  </si>
  <si>
    <t>PAI</t>
  </si>
  <si>
    <t xml:space="preserve">DEM001            </t>
  </si>
  <si>
    <t>Demolición total de edificio.</t>
  </si>
  <si>
    <t xml:space="preserve">DEM002            </t>
  </si>
  <si>
    <t>Demolición de elementos de hormigón o mampostería con medios mecánicos</t>
  </si>
  <si>
    <t xml:space="preserve">D0303             </t>
  </si>
  <si>
    <t>Levantado de pavimentos i/ levantado bordillos</t>
  </si>
  <si>
    <t>M2</t>
  </si>
  <si>
    <t xml:space="preserve">D00041            </t>
  </si>
  <si>
    <t>Escarificado de aglomerado asfáltico.</t>
  </si>
  <si>
    <t>Total 1.1.1.1</t>
  </si>
  <si>
    <t xml:space="preserve">1.1.1.2           </t>
  </si>
  <si>
    <t>MUROS</t>
  </si>
  <si>
    <t xml:space="preserve">1.1.1.2.1         </t>
  </si>
  <si>
    <t>CIERRE NOROESTE DE LA PARCELA</t>
  </si>
  <si>
    <t xml:space="preserve">XHHM20            </t>
  </si>
  <si>
    <t>Hormigón tipo HM-15</t>
  </si>
  <si>
    <t>m3</t>
  </si>
  <si>
    <t xml:space="preserve">D0008             </t>
  </si>
  <si>
    <t>Acero corrugado B-500S elaborado</t>
  </si>
  <si>
    <t>KG</t>
  </si>
  <si>
    <t xml:space="preserve">XEOC              </t>
  </si>
  <si>
    <t>Encofrado oculto en cimentación</t>
  </si>
  <si>
    <t>m2</t>
  </si>
  <si>
    <t xml:space="preserve">XHA30LCIII        </t>
  </si>
  <si>
    <t>Hormigón HA-30/P/20/IIIa, en zapatas o losas de cimentación</t>
  </si>
  <si>
    <t xml:space="preserve">XEVV              </t>
  </si>
  <si>
    <t>Encofrado visto plano vertical</t>
  </si>
  <si>
    <t xml:space="preserve">XEVV02            </t>
  </si>
  <si>
    <t>Encofrado oculto plano vertical</t>
  </si>
  <si>
    <t xml:space="preserve">XHA30MURIII       </t>
  </si>
  <si>
    <t>Hormigón HA-30/P/20/IIIa en muros</t>
  </si>
  <si>
    <t>Total 1.1.1.2.1</t>
  </si>
  <si>
    <t xml:space="preserve">1.1.1.2.2         </t>
  </si>
  <si>
    <t>MURO CONTENCIÓN VIARIO PARA EDIFICACIONES FASE II</t>
  </si>
  <si>
    <t>Total 1.1.1.2.2</t>
  </si>
  <si>
    <t>Total 1.1.1.2</t>
  </si>
  <si>
    <t xml:space="preserve">1.1.1.3           </t>
  </si>
  <si>
    <t>INSTALACIONES</t>
  </si>
  <si>
    <t xml:space="preserve">1.1.1.3.1         </t>
  </si>
  <si>
    <t>ABASTECIMIENTO DE AGUA POTABLE</t>
  </si>
  <si>
    <t xml:space="preserve">D0002             </t>
  </si>
  <si>
    <t>Excav.zanjas/pozos cualquier t.i/transp.</t>
  </si>
  <si>
    <t xml:space="preserve">D0004             </t>
  </si>
  <si>
    <t>Base de asiento tubería con arena volcánica.</t>
  </si>
  <si>
    <t xml:space="preserve">OC003             </t>
  </si>
  <si>
    <t>Relleno zanja arena volcánica.</t>
  </si>
  <si>
    <t xml:space="preserve">OC004             </t>
  </si>
  <si>
    <t>Relleno zanjas/trasdós muros con material procedente excavación.</t>
  </si>
  <si>
    <t xml:space="preserve">AB007             </t>
  </si>
  <si>
    <t>Tub. Fundición Dúctil Centrifugada, enterrada, DN 100 mm.</t>
  </si>
  <si>
    <t>ML</t>
  </si>
  <si>
    <t xml:space="preserve">AB011             </t>
  </si>
  <si>
    <t>Tubería de PEAD DN 63 mm. PN 10 Atm, uso alimentario.</t>
  </si>
  <si>
    <t xml:space="preserve">AB000             </t>
  </si>
  <si>
    <t>Hidrante para incendios.</t>
  </si>
  <si>
    <t>UD</t>
  </si>
  <si>
    <t xml:space="preserve">AB002             </t>
  </si>
  <si>
    <t>Arqueta registro 40 x 40 x 60 cm en acera abastecimiento de agua</t>
  </si>
  <si>
    <t xml:space="preserve">VCM100            </t>
  </si>
  <si>
    <t>Válvula compuerta manual DN100</t>
  </si>
  <si>
    <t xml:space="preserve">VRB65             </t>
  </si>
  <si>
    <t>Válvula retención bola DN65</t>
  </si>
  <si>
    <t xml:space="preserve">AB003             </t>
  </si>
  <si>
    <t>Arqueta registro 50 x 75 x 60 cm en abastecimiento de agua para válvulas de corte.</t>
  </si>
  <si>
    <t xml:space="preserve">AB004             </t>
  </si>
  <si>
    <t>Arqueta registro 100 x 75 x 60 cm  en calzada abastecimiento de agua para válvulas de corte.</t>
  </si>
  <si>
    <t>Total 1.1.1.3.1</t>
  </si>
  <si>
    <t xml:space="preserve">1.1.1.3.2         </t>
  </si>
  <si>
    <t>SANEAMIENTO DE AGUAS RESIDUALES Y VACIADO DE DEPÓSITOS</t>
  </si>
  <si>
    <t xml:space="preserve">SAN002            </t>
  </si>
  <si>
    <t>Tubería PVC-TEJA 315 mm SN-4.</t>
  </si>
  <si>
    <t xml:space="preserve">D0051             </t>
  </si>
  <si>
    <t>Dispositivo ERMATIC de la casa NORINCO D 400 o similar. Dimensiones libres interiores de 1.520x2.440 mm</t>
  </si>
  <si>
    <t xml:space="preserve">SAN007            </t>
  </si>
  <si>
    <t>Parte fija pozo de registro. Tubos Diámetro &lt;800 mm.</t>
  </si>
  <si>
    <t xml:space="preserve">SAN008            </t>
  </si>
  <si>
    <t>Parte variable de pozo de registro. Anillas de 1.10 m de diámero interior</t>
  </si>
  <si>
    <t xml:space="preserve">SAN006            </t>
  </si>
  <si>
    <t>Arqueta acometida saneamiento 25 x 25.</t>
  </si>
  <si>
    <t xml:space="preserve">X907.100          </t>
  </si>
  <si>
    <t>Tramex desmontable</t>
  </si>
  <si>
    <t xml:space="preserve">XESCAGAT304       </t>
  </si>
  <si>
    <t>Escalera de gato en inxo AISI-304</t>
  </si>
  <si>
    <t>ud</t>
  </si>
  <si>
    <t xml:space="preserve">VCMOT300          </t>
  </si>
  <si>
    <t>Válvula compuerta motorizada DN300.</t>
  </si>
  <si>
    <t xml:space="preserve">X698.100          </t>
  </si>
  <si>
    <t>Barandilla de protección</t>
  </si>
  <si>
    <t>m</t>
  </si>
  <si>
    <t xml:space="preserve">EB00571           </t>
  </si>
  <si>
    <t>Bomba fecal trituradora marca fips mod.- fgt312.1,1-2/135</t>
  </si>
  <si>
    <t xml:space="preserve">EI0004            </t>
  </si>
  <si>
    <t>Válvula de retención AVK, 53/3X, DN=50 mm</t>
  </si>
  <si>
    <t xml:space="preserve">EI0065            </t>
  </si>
  <si>
    <t>Válvula de compuerta AVK, serie 06/30, DN=50 mm</t>
  </si>
  <si>
    <t xml:space="preserve">EB8005            </t>
  </si>
  <si>
    <t>Calderería de estación de bombeo, formada por un colector principal en DN80</t>
  </si>
  <si>
    <t xml:space="preserve">EB0004            </t>
  </si>
  <si>
    <t>Regulador de nivel FLYGT, con microswitch.</t>
  </si>
  <si>
    <t xml:space="preserve">EB0002            </t>
  </si>
  <si>
    <t>Conexión de descarga con brida de salida 50 mm</t>
  </si>
  <si>
    <t xml:space="preserve">EB0001            </t>
  </si>
  <si>
    <t>Cuadro Eléctrico de Control y Mando de los equipos de Bombeo , para conexión de 1 Bomba Flygt, de 4 Amperios</t>
  </si>
  <si>
    <t xml:space="preserve">EB0007            </t>
  </si>
  <si>
    <t>Bomba fecal tipo vortex marca fips mod.- fgb 419014.4/290.55</t>
  </si>
  <si>
    <t xml:space="preserve">EB0602            </t>
  </si>
  <si>
    <t>Conexión de descarga con brida de salida 100 mm</t>
  </si>
  <si>
    <t xml:space="preserve">EB0005            </t>
  </si>
  <si>
    <t>Calderería de estación de bombeo, formada por un colector principal en DN200</t>
  </si>
  <si>
    <t xml:space="preserve">EB0209            </t>
  </si>
  <si>
    <t>Cuadro Eléctrico de Control y Mando de los equipos de Bombeo, para conexión de 1 Bomba Flygt, de 32 Amperios</t>
  </si>
  <si>
    <t xml:space="preserve">EI0665            </t>
  </si>
  <si>
    <t>Válvula de retención AVK 53/3X, de 100 mm</t>
  </si>
  <si>
    <t xml:space="preserve">EI0765            </t>
  </si>
  <si>
    <t>Válvula de compuerta AVK, serie 06/30, de 100 mm</t>
  </si>
  <si>
    <t xml:space="preserve">AB0971            </t>
  </si>
  <si>
    <t>Tub. Fundición Dúctil Centrifugada, soportes galería, DN 200 mm.</t>
  </si>
  <si>
    <t xml:space="preserve">AB096             </t>
  </si>
  <si>
    <t>Tub. Fundición Dúctil Centrifugada, soportes de galería, DN 80 mm.</t>
  </si>
  <si>
    <t xml:space="preserve">XPAMU200          </t>
  </si>
  <si>
    <t>Ejecución de pasamuros de hasta 200 mm</t>
  </si>
  <si>
    <t xml:space="preserve">XPAMU500          </t>
  </si>
  <si>
    <t>Ejecución de pasamuros de hasta 500 mm</t>
  </si>
  <si>
    <t>Total 1.1.1.3.2</t>
  </si>
  <si>
    <t xml:space="preserve">1.1.1.3.3         </t>
  </si>
  <si>
    <t>DRENAJE DE AGUAS PLUVIALES</t>
  </si>
  <si>
    <t xml:space="preserve">OC005             </t>
  </si>
  <si>
    <t>Base de asiento tuberías con suelo cemento.</t>
  </si>
  <si>
    <t xml:space="preserve">SAN001            </t>
  </si>
  <si>
    <t>Tubería PVC-TEJA 200mm SN-4.</t>
  </si>
  <si>
    <t xml:space="preserve">SAN00311          </t>
  </si>
  <si>
    <t>Tubería PVC-TEJA 400 mm SN-4</t>
  </si>
  <si>
    <t xml:space="preserve">SAN003            </t>
  </si>
  <si>
    <t>Tubería PVC-TEJA 500mm SN-4.</t>
  </si>
  <si>
    <t xml:space="preserve">D0126             </t>
  </si>
  <si>
    <t>Tubería PEAD Ø 1.200 mm</t>
  </si>
  <si>
    <t xml:space="preserve">D0355             </t>
  </si>
  <si>
    <t>Parte fija pozo de registro. Tubos Diámetro 1.000 y 1.200 mm.</t>
  </si>
  <si>
    <t xml:space="preserve">D0356             </t>
  </si>
  <si>
    <t>Parte variable de pozo de registro. Anillas de 1.500 mm de diámetro</t>
  </si>
  <si>
    <t xml:space="preserve">D0049             </t>
  </si>
  <si>
    <t>Canal imbornal de 750x600 mm. Reja platabandas</t>
  </si>
  <si>
    <t xml:space="preserve">SAN011            </t>
  </si>
  <si>
    <t>Acople de red secundaria a primaria en saneamiento y pluviales,</t>
  </si>
  <si>
    <t xml:space="preserve">D0007             </t>
  </si>
  <si>
    <t>Hormigón en masa HM-30/P/20/IIIa en muros</t>
  </si>
  <si>
    <t>Total 1.1.1.3.3</t>
  </si>
  <si>
    <t xml:space="preserve">1.1.1.3.4         </t>
  </si>
  <si>
    <t>ALUMBRADO EXTERIOR</t>
  </si>
  <si>
    <t xml:space="preserve">ALD002            </t>
  </si>
  <si>
    <t>Arqueta alumbrado tipo A-8, de hormigón HM-25.</t>
  </si>
  <si>
    <t xml:space="preserve">ALD012            </t>
  </si>
  <si>
    <t>Base columna para soporte 10 m.</t>
  </si>
  <si>
    <t xml:space="preserve">ALD003            </t>
  </si>
  <si>
    <t>Canalización subterránea alumbrado 3 tubos PE doble pared de Ø110 mm.</t>
  </si>
  <si>
    <t>Total 1.1.1.3.4</t>
  </si>
  <si>
    <t xml:space="preserve">1.1.1.3.5         </t>
  </si>
  <si>
    <t>RED DE BAJA TENSIÓN</t>
  </si>
  <si>
    <t xml:space="preserve">BT003             </t>
  </si>
  <si>
    <t>Arqueta de registro tipo AR1, para conexionado de electricidad en exteriores</t>
  </si>
  <si>
    <t xml:space="preserve">BT03              </t>
  </si>
  <si>
    <t>Canalización subterránea BT 1 tubos PE doble pared de Ø160 mm.</t>
  </si>
  <si>
    <t xml:space="preserve">BT04              </t>
  </si>
  <si>
    <t>Canalización subterránea BT 2 tubos PE doble pared de Ø160 mm.</t>
  </si>
  <si>
    <t xml:space="preserve">BT05              </t>
  </si>
  <si>
    <t>Canalización subterránea BT 4 tubos PE doble pared de Ø160 mm.</t>
  </si>
  <si>
    <t xml:space="preserve">BT06              </t>
  </si>
  <si>
    <t>Canalización subterránea BT 6 tubos PE doble pared de Ø160 mm.</t>
  </si>
  <si>
    <t xml:space="preserve">BT07              </t>
  </si>
  <si>
    <t>Canalización subterránea BT 8 tubos PE doble pared de Ø160 mm.</t>
  </si>
  <si>
    <t xml:space="preserve">BT08              </t>
  </si>
  <si>
    <t>Canalización subterránea BT 10 tubos PE doble pared de Ø160 mm.</t>
  </si>
  <si>
    <t>Total 1.1.1.3.5</t>
  </si>
  <si>
    <t>Total 1.1.1.3</t>
  </si>
  <si>
    <t xml:space="preserve">1.1.1.4           </t>
  </si>
  <si>
    <t>GALERÍA PARA EL PASO DE CONDUCCIONES</t>
  </si>
  <si>
    <t xml:space="preserve">X680.021          </t>
  </si>
  <si>
    <t>Encofrado visto plano horizontal</t>
  </si>
  <si>
    <t xml:space="preserve">XHA30LIII         </t>
  </si>
  <si>
    <t>Hormigón HA-30/P/20/IIIa, en losas</t>
  </si>
  <si>
    <t xml:space="preserve">D0052             </t>
  </si>
  <si>
    <t>Dispositivo ERMATIC de la casa NORINCO D 400 o similar. Dimensiones libres interiores de 1.520x2.890 mm</t>
  </si>
  <si>
    <t xml:space="preserve">X2040109          </t>
  </si>
  <si>
    <t>Acero en soportes</t>
  </si>
  <si>
    <t>kg</t>
  </si>
  <si>
    <t>Total 1.1.1.4</t>
  </si>
  <si>
    <t xml:space="preserve">1.1.1.5           </t>
  </si>
  <si>
    <t>PAVIMENTOS</t>
  </si>
  <si>
    <t xml:space="preserve">PAV001            </t>
  </si>
  <si>
    <t>Zahorra natural basáltica, compactada.</t>
  </si>
  <si>
    <t xml:space="preserve">PAV002            </t>
  </si>
  <si>
    <t>Zahorra artificial basáltica Z-1/2.</t>
  </si>
  <si>
    <t xml:space="preserve">D0012             </t>
  </si>
  <si>
    <t>Emulsión ECL-1 riego imp.</t>
  </si>
  <si>
    <t>TN</t>
  </si>
  <si>
    <t xml:space="preserve">D0011             </t>
  </si>
  <si>
    <t>Mezcla bituminosa AC22 base 50/70 G</t>
  </si>
  <si>
    <t xml:space="preserve">D0013             </t>
  </si>
  <si>
    <t>Mezcla bituminosa AC16 surf 50/70 D</t>
  </si>
  <si>
    <t xml:space="preserve">D0010             </t>
  </si>
  <si>
    <t>Emulsión ECR-1 riego adh.</t>
  </si>
  <si>
    <t xml:space="preserve">PAV012            </t>
  </si>
  <si>
    <t>Bordillo recto prefabricado 80 x 20 x 14 - 10 cm.</t>
  </si>
  <si>
    <t xml:space="preserve">PAV100            </t>
  </si>
  <si>
    <t>Solera hormigón arm. c/malla 15x30x0,8, 30cm piedra, 15cm horm. HM-20/B/20/I</t>
  </si>
  <si>
    <t>Total 1.1.1.5</t>
  </si>
  <si>
    <t xml:space="preserve">1.1.1.6           </t>
  </si>
  <si>
    <t>SEÑALIZACIÓN</t>
  </si>
  <si>
    <t xml:space="preserve">SEÑ001            </t>
  </si>
  <si>
    <t>Marca vial reflexiva.</t>
  </si>
  <si>
    <t xml:space="preserve">SEÑ003            </t>
  </si>
  <si>
    <t>Marca vial reflexiva 10cm.</t>
  </si>
  <si>
    <t xml:space="preserve">SEÑ005            </t>
  </si>
  <si>
    <t>Señal reflex.triang. 60 cm.</t>
  </si>
  <si>
    <t xml:space="preserve">SEÑ004            </t>
  </si>
  <si>
    <t>Señal reflex.circ. 60 cm.</t>
  </si>
  <si>
    <t xml:space="preserve">SEÑ006            </t>
  </si>
  <si>
    <t>Señal reflexiva cuadrada de 60 cm. de lado.</t>
  </si>
  <si>
    <t>Total 1.1.1.6</t>
  </si>
  <si>
    <t xml:space="preserve">1.1.1.7           </t>
  </si>
  <si>
    <t>PLANTACIONES</t>
  </si>
  <si>
    <t xml:space="preserve">PAV0010           </t>
  </si>
  <si>
    <t>Picón rojo extendido y compactado.</t>
  </si>
  <si>
    <t xml:space="preserve">PLA003            </t>
  </si>
  <si>
    <t>Plantación de especies autóctonas</t>
  </si>
  <si>
    <t>Total 1.1.1.7</t>
  </si>
  <si>
    <t xml:space="preserve">1.1.1.8           </t>
  </si>
  <si>
    <t>CERRAMIENTO</t>
  </si>
  <si>
    <t xml:space="preserve">SOST012           </t>
  </si>
  <si>
    <t>Puerta abatible 6.000x2.000 mm.</t>
  </si>
  <si>
    <t xml:space="preserve">D0707             </t>
  </si>
  <si>
    <t>Hormigón en masa HM-30/P/20/IIIa en cimentaciones</t>
  </si>
  <si>
    <t xml:space="preserve">X800.021          </t>
  </si>
  <si>
    <t>Fabrica de bloques 40x20x20 cm</t>
  </si>
  <si>
    <t xml:space="preserve">XALBBLO           </t>
  </si>
  <si>
    <t>Albardilla de hormigón prefabricado</t>
  </si>
  <si>
    <t>ml</t>
  </si>
  <si>
    <t>Total 1.1.1.8</t>
  </si>
  <si>
    <t xml:space="preserve">1.1.1.9           </t>
  </si>
  <si>
    <t>VARIOS</t>
  </si>
  <si>
    <t xml:space="preserve">DES083            </t>
  </si>
  <si>
    <t>Cuneta en V, de hormigón.</t>
  </si>
  <si>
    <t>M</t>
  </si>
  <si>
    <t>Total 1.1.1.9</t>
  </si>
  <si>
    <t>Total 1.1.1</t>
  </si>
  <si>
    <t xml:space="preserve">1.1.2             </t>
  </si>
  <si>
    <t>OBRAS COMPLEMENTARIAS</t>
  </si>
  <si>
    <t xml:space="preserve">1.1.2.1           </t>
  </si>
  <si>
    <t>VIARIO DE ACCESO A LA E.D.A.R.</t>
  </si>
  <si>
    <t xml:space="preserve">U01.0490          </t>
  </si>
  <si>
    <t>Barrera Bionda BMSNA 4/120</t>
  </si>
  <si>
    <t>Total 1.1.2.1</t>
  </si>
  <si>
    <t xml:space="preserve">1.1.2.2           </t>
  </si>
  <si>
    <t>ACOMETIDA DE ABASTECIMIENTO DE AGUA POTABLE AL DEPÓSITO POL. INDUST. VALLE DE GÜÍMAR</t>
  </si>
  <si>
    <t xml:space="preserve">1.1.2.2.1         </t>
  </si>
  <si>
    <t>ACOMETIDA A DEPÓSITO</t>
  </si>
  <si>
    <t xml:space="preserve">DSA059            </t>
  </si>
  <si>
    <t>Anclaje de pletinas</t>
  </si>
  <si>
    <t xml:space="preserve">ABA079            </t>
  </si>
  <si>
    <t>Equipo Hidrocompresor 2 bombas 6,0 m³/h a 40 m.c.a.</t>
  </si>
  <si>
    <t xml:space="preserve"> UD</t>
  </si>
  <si>
    <t xml:space="preserve">VRB100            </t>
  </si>
  <si>
    <t>Válvula retención bola DN 100</t>
  </si>
  <si>
    <t xml:space="preserve">TAF001            </t>
  </si>
  <si>
    <t>T de aforo de 100 mm</t>
  </si>
  <si>
    <t xml:space="preserve">AB0470            </t>
  </si>
  <si>
    <t>Tubería de acero galvanizado de 4"colocada en soportes.</t>
  </si>
  <si>
    <t>Total 1.1.2.2.1</t>
  </si>
  <si>
    <t xml:space="preserve">1.1.2.2.2         </t>
  </si>
  <si>
    <t>MOVIMIENTO DE TIERRAS</t>
  </si>
  <si>
    <t xml:space="preserve">D00031            </t>
  </si>
  <si>
    <t>Corte en asfalto.</t>
  </si>
  <si>
    <t>Total 1.1.2.2.2</t>
  </si>
  <si>
    <t xml:space="preserve">1.1.2.2.3         </t>
  </si>
  <si>
    <t>CONDUCCIONES Y ACCESORIOS</t>
  </si>
  <si>
    <t xml:space="preserve">D8643             </t>
  </si>
  <si>
    <t>Ventosa trifuncional automática con brida 50mm</t>
  </si>
  <si>
    <t xml:space="preserve">DES092            </t>
  </si>
  <si>
    <t>Apoyos de hormigón HM-25</t>
  </si>
  <si>
    <t>Total 1.1.2.2.3</t>
  </si>
  <si>
    <t>Total 1.1.2.2</t>
  </si>
  <si>
    <t xml:space="preserve">1.1.2.3           </t>
  </si>
  <si>
    <t>ENCAUZAMIENTO DEL BARRANCO DE RISCO TIERRA</t>
  </si>
  <si>
    <t xml:space="preserve">1.1.2.3.1         </t>
  </si>
  <si>
    <t>Total 1.1.2.3.1</t>
  </si>
  <si>
    <t xml:space="preserve">1.1.2.3.2         </t>
  </si>
  <si>
    <t>RAMPA DE ACCESO Y DESARENADOR</t>
  </si>
  <si>
    <t>Total 1.1.2.3.2</t>
  </si>
  <si>
    <t xml:space="preserve">1.1.2.3.3         </t>
  </si>
  <si>
    <t>CANALIZACIÓN PROTECCIÓN MURO NOROESTE</t>
  </si>
  <si>
    <t>Total 1.1.2.3.3</t>
  </si>
  <si>
    <t xml:space="preserve">1.1.2.3.4         </t>
  </si>
  <si>
    <t>ENCAUZAMIENTO PRINCIPAL EN CANAL</t>
  </si>
  <si>
    <t>Total 1.1.2.3.4</t>
  </si>
  <si>
    <t xml:space="preserve">1.1.2.3.5         </t>
  </si>
  <si>
    <t>ENCAUZAMIENTO MARCO DE HORMIGÓN ARMADO DIMENSIONES 3.80x2.00 METROS</t>
  </si>
  <si>
    <t xml:space="preserve">X680.030          </t>
  </si>
  <si>
    <t>Encofrado paramentos curvos</t>
  </si>
  <si>
    <t>Total 1.1.2.3.5</t>
  </si>
  <si>
    <t xml:space="preserve">1.1.2.3.6         </t>
  </si>
  <si>
    <t>OBRA DE SALIDA</t>
  </si>
  <si>
    <t>Total 1.1.2.3.6</t>
  </si>
  <si>
    <t>Total 1.1.2.3</t>
  </si>
  <si>
    <t>Total 1.1.2</t>
  </si>
  <si>
    <t xml:space="preserve">1.1.3             </t>
  </si>
  <si>
    <t>COLECTORES DE ENTRADA Y SALIDA A LA E.D.A.R. (EXTERIOR DE LA PARCELA)</t>
  </si>
  <si>
    <t xml:space="preserve">1.1.3.1           </t>
  </si>
  <si>
    <t>COLECTORES DE ENTRADA</t>
  </si>
  <si>
    <t xml:space="preserve">1.1.3.1.1         </t>
  </si>
  <si>
    <t>COLECTOR POR GRAVEDAD DE GÜÍMAR</t>
  </si>
  <si>
    <t xml:space="preserve">AB0073            </t>
  </si>
  <si>
    <t>Tub. Fundición Dúctil Centrifugada, enterrada, DN 300 mm.</t>
  </si>
  <si>
    <t xml:space="preserve">XHA30QAPIL        </t>
  </si>
  <si>
    <t>Pilar de hormigón armado, HA-30/P/20/IV+Qa incluso encofrado.</t>
  </si>
  <si>
    <t xml:space="preserve">XHA30QAVIG        </t>
  </si>
  <si>
    <t>Viga plana de hormigón armado, HA-30/P/20/IV+Qa incluso encofrado</t>
  </si>
  <si>
    <t xml:space="preserve">AB0974            </t>
  </si>
  <si>
    <t>Tub. Fundición Dúctil Centrifugada, sobre pilares, DN 300 mm.</t>
  </si>
  <si>
    <t xml:space="preserve">D00112            </t>
  </si>
  <si>
    <t>Anclaje de tubería a viga de apoyo en pilar</t>
  </si>
  <si>
    <t>Total 1.1.3.1.1</t>
  </si>
  <si>
    <t xml:space="preserve">1.1.3.1.2         </t>
  </si>
  <si>
    <t>COLECTOR POR GRAVEDAD DEL MALPAÍS DE GÜÍMAR</t>
  </si>
  <si>
    <t>Total 1.1.3.1.2</t>
  </si>
  <si>
    <t xml:space="preserve">1.1.3.1.3         </t>
  </si>
  <si>
    <t>IMPULSIÓN EBAR BCO LOS GUIRRES</t>
  </si>
  <si>
    <t xml:space="preserve">AB0071            </t>
  </si>
  <si>
    <t>Tub. Fundición Dúctil Centrifugada, enterrada, DN 200 mm.</t>
  </si>
  <si>
    <t>Total 1.1.3.1.3</t>
  </si>
  <si>
    <t xml:space="preserve">1.1.3.1.4         </t>
  </si>
  <si>
    <t>IMPULSIÓN EBAR CANDELARIA</t>
  </si>
  <si>
    <t xml:space="preserve">AB0072            </t>
  </si>
  <si>
    <t>Tub. Fundición Dúctil Centrifugada, enterrada, DN 400 mm.</t>
  </si>
  <si>
    <t>Total 1.1.3.1.4</t>
  </si>
  <si>
    <t xml:space="preserve">1.1.3.1.5         </t>
  </si>
  <si>
    <t>IMPULSIÓN EL CARRETÓN</t>
  </si>
  <si>
    <t>Total 1.1.3.1.5</t>
  </si>
  <si>
    <t>Total 1.1.3.1</t>
  </si>
  <si>
    <t xml:space="preserve">1.1.3.2           </t>
  </si>
  <si>
    <t>COLECTORES DE SALIDA. EMISARIO SUBMARINO</t>
  </si>
  <si>
    <t>Total 1.1.3.2</t>
  </si>
  <si>
    <t>Total 1.1.3</t>
  </si>
  <si>
    <t xml:space="preserve">1.1.4             </t>
  </si>
  <si>
    <t>COLECTORES DE ENTRADA Y SALIDA  A LA E.D.A.R. (INTERIOR DE LA PARCELA)</t>
  </si>
  <si>
    <t xml:space="preserve">1.1.4.1           </t>
  </si>
  <si>
    <t xml:space="preserve">1.1.4.1.1         </t>
  </si>
  <si>
    <t>Total 1.1.4.1.1</t>
  </si>
  <si>
    <t xml:space="preserve">1.1.4.1.2         </t>
  </si>
  <si>
    <t>Total 1.1.4.1.2</t>
  </si>
  <si>
    <t xml:space="preserve">1.1.4.1.3         </t>
  </si>
  <si>
    <t>ALIVIADEROS Y CONDUCCIÓN DE ALIVIO</t>
  </si>
  <si>
    <t xml:space="preserve">D0053             </t>
  </si>
  <si>
    <t>Dispositivo ERMATIC de la casa NORINCO D 400 o similar. Dimensiones libres interiores de 900x900 mm</t>
  </si>
  <si>
    <t xml:space="preserve">D0054             </t>
  </si>
  <si>
    <t>Total 1.1.4.1.3</t>
  </si>
  <si>
    <t xml:space="preserve">1.1.4.1.4         </t>
  </si>
  <si>
    <t>CASETA AFORADORA Y CONDUCCIONES DESDE ALIVIADEROS</t>
  </si>
  <si>
    <t xml:space="preserve">XHAA30LOQA        </t>
  </si>
  <si>
    <t>Hormigón HA-30/P/20/IV+Qa en losas de cimentación</t>
  </si>
  <si>
    <t xml:space="preserve">XHAA30QAM         </t>
  </si>
  <si>
    <t>Hormigón HA-30/P/20/IV+Qa en muros</t>
  </si>
  <si>
    <t xml:space="preserve">XFOPLA15          </t>
  </si>
  <si>
    <t>Losa de placas alveolares prefabricadas de hormigón pretensado  15 + 5 cm y 78 kN·m/m de momento flector</t>
  </si>
  <si>
    <t xml:space="preserve">XOC10580-DH       </t>
  </si>
  <si>
    <t>Acabado de cubierta pintura+EPDM+gravilla</t>
  </si>
  <si>
    <t>m²</t>
  </si>
  <si>
    <t xml:space="preserve">XPUEXTE           </t>
  </si>
  <si>
    <t>Carpintería exterior puerta de aluminio</t>
  </si>
  <si>
    <t xml:space="preserve">EB0047            </t>
  </si>
  <si>
    <t>Equipo medidor de caudal en canal abierto, Canal Parshall de ancho garganta 9"</t>
  </si>
  <si>
    <t xml:space="preserve">XRELAM            </t>
  </si>
  <si>
    <t>Rejilla de lamas inclinadas, galvanizada.</t>
  </si>
  <si>
    <t xml:space="preserve">XVEN50120         </t>
  </si>
  <si>
    <t>Carpintería de aluminio en ventanas de 0.50x1.20</t>
  </si>
  <si>
    <t xml:space="preserve">XFXVC010          </t>
  </si>
  <si>
    <t>Doble acristalamiento estándar, 6/6/6, con calzos y sellado cont</t>
  </si>
  <si>
    <t xml:space="preserve">CMMA8080          </t>
  </si>
  <si>
    <t>Compuerta mural manual 80x80 cm, altura de coronación 3 m</t>
  </si>
  <si>
    <t xml:space="preserve">ALU0010           </t>
  </si>
  <si>
    <t>PUNTO DE LUZ Y DE EMERGENCIA  BAJO TUBO DE PVC RIGIDO</t>
  </si>
  <si>
    <t>UDS</t>
  </si>
  <si>
    <t xml:space="preserve">ALU0020           </t>
  </si>
  <si>
    <t>PUNTO DE ENCENDIDO BAJO TUBO DE PVC RIGIDO</t>
  </si>
  <si>
    <t xml:space="preserve">ALU0030           </t>
  </si>
  <si>
    <t>Acometida a cuadro de enchufes bajo tubo de PVC rígido</t>
  </si>
  <si>
    <t xml:space="preserve">ALU0070           </t>
  </si>
  <si>
    <t>PANTALLA ESTANCA DE SUPERFICIE 2X58 W IP 65 PHILIPS PACIFIC</t>
  </si>
  <si>
    <t xml:space="preserve">ALU0100           </t>
  </si>
  <si>
    <t>EMERGENCIA ESTANCA DE SUPERFICE LUZNOR LE-650 610 LUX</t>
  </si>
  <si>
    <t xml:space="preserve">ALU0130           </t>
  </si>
  <si>
    <t>INTERRUPTOR EMPOTRADO LEGRAND MOSAIC</t>
  </si>
  <si>
    <t xml:space="preserve">ALU0150           </t>
  </si>
  <si>
    <t>ENCHUFE EMPOTRADO LEGRAD MOSAIC</t>
  </si>
  <si>
    <t xml:space="preserve">ALU0190           </t>
  </si>
  <si>
    <t>EMERGENCIA EMPOTRADA LEGRAND G5 330 LUMENES</t>
  </si>
  <si>
    <t xml:space="preserve">CYL0210           </t>
  </si>
  <si>
    <t>CABLE RVK TENDIDO EN BANDEJA Y CAN. SUBTERRÁNEA DE 3X2,5 MM</t>
  </si>
  <si>
    <t>MTS</t>
  </si>
  <si>
    <t xml:space="preserve">CYL0220           </t>
  </si>
  <si>
    <t>TUBO DE PVC RÍGIDO DE 20 MM GRIS</t>
  </si>
  <si>
    <t>Total 1.1.4.1.4</t>
  </si>
  <si>
    <t xml:space="preserve">1.1.4.1.5         </t>
  </si>
  <si>
    <t>ARQUETA DE REPARTO Y CONDUCCIÓN DESDE CASETA AFORADORA</t>
  </si>
  <si>
    <t>Total 1.1.4.1.5</t>
  </si>
  <si>
    <t xml:space="preserve">1.1.4.1.6         </t>
  </si>
  <si>
    <t>Total 1.1.4.1.6</t>
  </si>
  <si>
    <t xml:space="preserve">1.1.4.1.7         </t>
  </si>
  <si>
    <t xml:space="preserve">AB0972            </t>
  </si>
  <si>
    <t>Tub. Fundición Dúctil Centrifugada, soportes de galería, DN 400 mm.</t>
  </si>
  <si>
    <t>Total 1.1.4.1.7</t>
  </si>
  <si>
    <t xml:space="preserve">1.1.4.1.8         </t>
  </si>
  <si>
    <t>Total 1.1.4.1.8</t>
  </si>
  <si>
    <t>Total 1.1.4.1</t>
  </si>
  <si>
    <t xml:space="preserve">1.1.4.2           </t>
  </si>
  <si>
    <t xml:space="preserve">AB0973            </t>
  </si>
  <si>
    <t>Tub. Fundición Dúctil Centrifugada, soportes de galería, DN 500 mm.</t>
  </si>
  <si>
    <t>Total 1.1.4.2</t>
  </si>
  <si>
    <t>Total 1.1.4</t>
  </si>
  <si>
    <t xml:space="preserve">1.1.5             </t>
  </si>
  <si>
    <t>EDIFICACIONES Y DEPÓSITOS DE LA E.D.A.R. Y CONDUCCIONES ENTRE ELLOS</t>
  </si>
  <si>
    <t xml:space="preserve">1.1.5.1           </t>
  </si>
  <si>
    <t>PRETRATAMIENTO</t>
  </si>
  <si>
    <t xml:space="preserve">1.1.5.1.1         </t>
  </si>
  <si>
    <t>POZOS DE GRUESOS</t>
  </si>
  <si>
    <t xml:space="preserve">XHHA50M           </t>
  </si>
  <si>
    <t>Hormigón tipo HA-35/P/20/IV+Qc en muros</t>
  </si>
  <si>
    <t xml:space="preserve">XD05VR055         </t>
  </si>
  <si>
    <t>COL. PERFIL HIDROEXPANSIVO 20x5 MM.</t>
  </si>
  <si>
    <t>Ml</t>
  </si>
  <si>
    <t xml:space="preserve">X2040116          </t>
  </si>
  <si>
    <t>Perfil laminado en caliente. Tipo: HEB-120</t>
  </si>
  <si>
    <t xml:space="preserve">XDX17OB005        </t>
  </si>
  <si>
    <t>SEL. JUNTAS POLIURET. BOSTIK 2638</t>
  </si>
  <si>
    <t xml:space="preserve">XD17OA021         </t>
  </si>
  <si>
    <t>PINTURA EPOXI COLMASOL VARIOS C.</t>
  </si>
  <si>
    <t>Total 1.1.5.1.1</t>
  </si>
  <si>
    <t xml:space="preserve">1.1.5.1.2         </t>
  </si>
  <si>
    <t>ARQUETA ENTRADA DE CAUDALES</t>
  </si>
  <si>
    <t>Total 1.1.5.1.2</t>
  </si>
  <si>
    <t xml:space="preserve">1.1.5.1.3         </t>
  </si>
  <si>
    <t>CANALES DE TAMICES</t>
  </si>
  <si>
    <t xml:space="preserve">XHHA35LO          </t>
  </si>
  <si>
    <t>Hormigón tipo HA-35/P/20/IV+Qc en losas.</t>
  </si>
  <si>
    <t>Total 1.1.5.1.3</t>
  </si>
  <si>
    <t xml:space="preserve">1.1.5.1.4         </t>
  </si>
  <si>
    <t>ARQUETA DE REPARTO A DESARENADOR-DESENGRASADOR</t>
  </si>
  <si>
    <t>Total 1.1.5.1.4</t>
  </si>
  <si>
    <t xml:space="preserve">1.1.5.1.5         </t>
  </si>
  <si>
    <t>DESARENADOR-DESENGRASADOR-ARQUETA DE SALIDA</t>
  </si>
  <si>
    <t xml:space="preserve">XHHA35L           </t>
  </si>
  <si>
    <t>Hormigón tipo HA-35/P/20/IV+Qc en losas de cimentación</t>
  </si>
  <si>
    <t>Total 1.1.5.1.5</t>
  </si>
  <si>
    <t xml:space="preserve">1.1.5.1.6         </t>
  </si>
  <si>
    <t>EDIFICIO PRETRATAMIENTO</t>
  </si>
  <si>
    <t xml:space="preserve">XHAA30LQA         </t>
  </si>
  <si>
    <t>Hormigón HA-30/P/20/IV+Qa en losas</t>
  </si>
  <si>
    <t xml:space="preserve">X620.001          </t>
  </si>
  <si>
    <t>Acero en perfil laminado en estructura</t>
  </si>
  <si>
    <t xml:space="preserve">RRI010            </t>
  </si>
  <si>
    <t>Revestimiento intumescente EI 30 (299 micras) y aplicación de una mano de imprimación selladora de dos componentes, a base de re</t>
  </si>
  <si>
    <t xml:space="preserve">XD23PA101         </t>
  </si>
  <si>
    <t>ESCALERA MET. PELDAÑOS CHAPA</t>
  </si>
  <si>
    <t xml:space="preserve">XUVP010           </t>
  </si>
  <si>
    <t>Puerta cancela metálica de carpintería metálica, de hoja corredera</t>
  </si>
  <si>
    <t xml:space="preserve">XD23AA101         </t>
  </si>
  <si>
    <t>PUERTA CIEGA CHAPA LISA</t>
  </si>
  <si>
    <t xml:space="preserve">XNIM009           </t>
  </si>
  <si>
    <t>Impermeabilización de muro de sótano o estructura enterrada, por su cara exterior, con emulsión asfáltica (tipo ED, UNE 104231),</t>
  </si>
  <si>
    <t>Total 1.1.5.1.6</t>
  </si>
  <si>
    <t xml:space="preserve">1.1.5.1.7         </t>
  </si>
  <si>
    <t>CONDUCCIONES</t>
  </si>
  <si>
    <t xml:space="preserve">XD36OG520         </t>
  </si>
  <si>
    <t>TUBERÍA POLIETILENO AD 50/10 ATM</t>
  </si>
  <si>
    <t xml:space="preserve">XD36OG510         </t>
  </si>
  <si>
    <t>TUBERÍA POLIETILENO AD 32/10 ATM</t>
  </si>
  <si>
    <t xml:space="preserve">X2040101          </t>
  </si>
  <si>
    <t>Toma de agua</t>
  </si>
  <si>
    <t xml:space="preserve">XD004930          </t>
  </si>
  <si>
    <t>Canal imbornal de 300x300 mm</t>
  </si>
  <si>
    <t xml:space="preserve">XPEA710           </t>
  </si>
  <si>
    <t>TUB. POLIETILENO AD 710 MM. 10 ATM.</t>
  </si>
  <si>
    <t xml:space="preserve">XD36PA032         </t>
  </si>
  <si>
    <t>VÁLVULA DE BOLA DN=32 mm.</t>
  </si>
  <si>
    <t>Total 1.1.5.1.7</t>
  </si>
  <si>
    <t>Total 1.1.5.1</t>
  </si>
  <si>
    <t xml:space="preserve">1.1.5.2           </t>
  </si>
  <si>
    <t>HOMOGENEIZADORES</t>
  </si>
  <si>
    <t xml:space="preserve">XFORPLA305        </t>
  </si>
  <si>
    <t>Losa de placas alveolares prefabricadas de hormigón pretensado 30 + 5 cm y 241 kN·m/m de momento flector último</t>
  </si>
  <si>
    <t xml:space="preserve">XCHAEST           </t>
  </si>
  <si>
    <t>Chapa estriada de 4-5 mm de espesor.</t>
  </si>
  <si>
    <t xml:space="preserve">XPAMU1000         </t>
  </si>
  <si>
    <t>Ejecución de pasamuros de hasta 1000 mm.</t>
  </si>
  <si>
    <t>Total 1.1.5.2</t>
  </si>
  <si>
    <t xml:space="preserve">1.1.5.3           </t>
  </si>
  <si>
    <t>REACTORES Y DESNITRIFICADORES</t>
  </si>
  <si>
    <t xml:space="preserve">XHAA30L           </t>
  </si>
  <si>
    <t>Hormigón HA-30/P/20/IV+Qb en losas de cimentación</t>
  </si>
  <si>
    <t xml:space="preserve">HAA30M            </t>
  </si>
  <si>
    <t>Hormigón HA-30/P/20/IV+Qb en muros</t>
  </si>
  <si>
    <t xml:space="preserve">XFORPLA255MU      </t>
  </si>
  <si>
    <t>Losa de placas alveolares prefabricadas de hormigón pretensado 25 + 5 cm y 235 kN·m/m de momento flector último</t>
  </si>
  <si>
    <t>Total 1.1.5.3</t>
  </si>
  <si>
    <t xml:space="preserve">1.1.5.4           </t>
  </si>
  <si>
    <t>EDIFICIO DE MICROTAMIZADO</t>
  </si>
  <si>
    <t xml:space="preserve">1.1.5.4.1         </t>
  </si>
  <si>
    <t>EDIFICIO</t>
  </si>
  <si>
    <t>Total 1.1.5.4.1</t>
  </si>
  <si>
    <t xml:space="preserve">1.1.5.4.2         </t>
  </si>
  <si>
    <t xml:space="preserve">XCODSAN400        </t>
  </si>
  <si>
    <t>Codo PVC-TEJA 400 mm</t>
  </si>
  <si>
    <t>Total 1.1.5.4.2</t>
  </si>
  <si>
    <t>Total 1.1.5.4</t>
  </si>
  <si>
    <t xml:space="preserve">1.1.5.5           </t>
  </si>
  <si>
    <t>ESPESADOR DE FANGOS</t>
  </si>
  <si>
    <t xml:space="preserve">HHA30LO           </t>
  </si>
  <si>
    <t>Hormigón  HA-30/P/20/IV+Qb en losas</t>
  </si>
  <si>
    <t xml:space="preserve">XCBPOETGU         </t>
  </si>
  <si>
    <t>Cubierta de poliéster</t>
  </si>
  <si>
    <t>Total 1.1.5.5</t>
  </si>
  <si>
    <t xml:space="preserve">1.1.5.6           </t>
  </si>
  <si>
    <t>MBR, CCM Y SALA DE CONTROL</t>
  </si>
  <si>
    <t xml:space="preserve">1.1.5.6.1         </t>
  </si>
  <si>
    <t>ELEMENTOS OBRA CIVIL</t>
  </si>
  <si>
    <t xml:space="preserve">1.1.5.6.1.1       </t>
  </si>
  <si>
    <t>TANQUE MBR</t>
  </si>
  <si>
    <t>Total 1.1.5.6.1.1</t>
  </si>
  <si>
    <t xml:space="preserve">1.1.5.6.1.2       </t>
  </si>
  <si>
    <t>CANALES DE ENTRADA</t>
  </si>
  <si>
    <t>Total 1.1.5.6.1.2</t>
  </si>
  <si>
    <t>Total 1.1.5.6.1</t>
  </si>
  <si>
    <t xml:space="preserve">1.1.5.6.2         </t>
  </si>
  <si>
    <t>EDIFICIO DE OFICINAS</t>
  </si>
  <si>
    <t xml:space="preserve">XLES20            </t>
  </si>
  <si>
    <t>Losa escalera, HA-30/P/20/IIIa fabricado en central</t>
  </si>
  <si>
    <t xml:space="preserve">XPLA155111        </t>
  </si>
  <si>
    <t>Losa de placas alveolares de hormigón pretensado 15 + 5 cm y 110 kN·m/m de momento flector último</t>
  </si>
  <si>
    <t xml:space="preserve">XVEN250120        </t>
  </si>
  <si>
    <t>Carpintería de alumino en ventanas de 2,50x1.20</t>
  </si>
  <si>
    <t xml:space="preserve">CVIFORU           </t>
  </si>
  <si>
    <t>Vidrio con sección en forma de U</t>
  </si>
  <si>
    <t xml:space="preserve">XFCL055           </t>
  </si>
  <si>
    <t>Carpintería de aluminio anodizado color bronce, en cerramiento de zaguanes de entrada al edificio, gama alta, con rotura de puen</t>
  </si>
  <si>
    <t xml:space="preserve">XPXSY100          </t>
  </si>
  <si>
    <t>Partición interior (dentro de una misma unidad de uso) de entramado autoportante de placas de yeso laminado y lana mineral</t>
  </si>
  <si>
    <t xml:space="preserve">XPSY015           </t>
  </si>
  <si>
    <t>Tabique sencillo W 111 "KNAUF" (15+48+15)/600 (48) (1 Standard (A) + 1 impregnada (H)) con placas de yeso laminado, sobre banda</t>
  </si>
  <si>
    <t xml:space="preserve">PSY015            </t>
  </si>
  <si>
    <t>Tabique sencillo W 111 "KNAUF" (15+48+15)/600 (48) (2 impregnada (H)) con placas de yeso laminado, sobre banda acústica "KNAUF",</t>
  </si>
  <si>
    <t xml:space="preserve">XPXSY50           </t>
  </si>
  <si>
    <t>Trasdosado  de entramado autoportante de placas de yeso laminado y lana mineral</t>
  </si>
  <si>
    <t xml:space="preserve">XFFW01011         </t>
  </si>
  <si>
    <t>Trasdosado directo sobre cerramiento de fachada, W 622 "KNAUF" realizado con placa de yeso laminado -</t>
  </si>
  <si>
    <t xml:space="preserve">XFFW015           </t>
  </si>
  <si>
    <t>Trasdosado autoportante en forrado de estructura, W 625 "KNAUF" realizado con placa de yeso laminado -</t>
  </si>
  <si>
    <t xml:space="preserve">XRAG014           </t>
  </si>
  <si>
    <t>Alicatado con azulejo liso, 1/0/-/-, 20x20 cm, 8 €/m², colocado</t>
  </si>
  <si>
    <t xml:space="preserve">XRIP025           </t>
  </si>
  <si>
    <t>Pintura plástica con textura lisa, color blanco, acabado mate.</t>
  </si>
  <si>
    <t xml:space="preserve">XRSG010           </t>
  </si>
  <si>
    <t>Solado de baldosas cerámicas de gres esmaltado, 2/0/-/-, de 30x3</t>
  </si>
  <si>
    <t xml:space="preserve">XD16AG023         </t>
  </si>
  <si>
    <t>AISLAM. FORJADO STYRODUR 2500/30</t>
  </si>
  <si>
    <t xml:space="preserve">XRSG020           </t>
  </si>
  <si>
    <t>Rodapié cerámico de gres esmaltado, de 7 cm, 3 €/m, recibido con</t>
  </si>
  <si>
    <t xml:space="preserve">XREG010           </t>
  </si>
  <si>
    <t>Revestimiento de escalera con elementos cerámicos.</t>
  </si>
  <si>
    <t xml:space="preserve">XRTC016           </t>
  </si>
  <si>
    <t>Falso techo continuo liso suspendido con estructura metálica (15+15+27+27), con resistencia al fuego EI 60, formado por dos plac</t>
  </si>
  <si>
    <t xml:space="preserve">XRTC017           </t>
  </si>
  <si>
    <t>Falso techo continuo liso K224 "KNAUF" suspendido con estructura metálica (25+25+27), con resistencia al fuego EI 120, formado p</t>
  </si>
  <si>
    <t xml:space="preserve">XIF090            </t>
  </si>
  <si>
    <t>Tubería para alimentación de agua potable.</t>
  </si>
  <si>
    <t xml:space="preserve">XIFI010           </t>
  </si>
  <si>
    <t>Instalación interior de fontanería para cuarto de baño con dotación para: inodoro, lavabo sencillo, ducha, realizada con polieti</t>
  </si>
  <si>
    <t xml:space="preserve">XIF011            </t>
  </si>
  <si>
    <t>Instalación interior de fontanería para cuarto de baño con dotación para: inodoro, lavabo sencillo</t>
  </si>
  <si>
    <t xml:space="preserve">XIF012            </t>
  </si>
  <si>
    <t>Instalación interior de fontanería para cuarto de baño con dotación para: urinario</t>
  </si>
  <si>
    <t xml:space="preserve">XSAL050           </t>
  </si>
  <si>
    <t>Lavabo de porcelana sanitaria, con pedestal, serie Giralda "ROCA", color blanco, de 560x480 mm, equipado con grifería monomando,</t>
  </si>
  <si>
    <t xml:space="preserve">XSAL010           </t>
  </si>
  <si>
    <t>Lavabo sobre encimera, serie Urbi 1 "ROCA", color blanco, de 450 mm de diámetro, equipado con grifería monomando, serie Kendo "R</t>
  </si>
  <si>
    <t xml:space="preserve">XSAI010           </t>
  </si>
  <si>
    <t>Inodoro de porcelana sanitaria, con tanque bajo y salida para conexión vertical, serie Giralda "ROCA", color blanco, de 390x680</t>
  </si>
  <si>
    <t xml:space="preserve">XSAD020           </t>
  </si>
  <si>
    <t>Plato de ducha de porcelana sanitaria modelo Ontario-N "ROCA", color blanco, de 60x60x12 cm, equipado con grifería monomando, se</t>
  </si>
  <si>
    <t xml:space="preserve">XD26SA061         </t>
  </si>
  <si>
    <t>TERMO ELÉCTRICO 200 l. JUNKERS</t>
  </si>
  <si>
    <t xml:space="preserve">XD25NA135         </t>
  </si>
  <si>
    <t>TUBERÍA EVAC. PVC M1 125 mm. URALITA</t>
  </si>
  <si>
    <t xml:space="preserve">XDISS010          </t>
  </si>
  <si>
    <t>Colector suspendido de PVC, serie B, de 110 mm de diámetro,</t>
  </si>
  <si>
    <t xml:space="preserve">XDISD005c         </t>
  </si>
  <si>
    <t>Red de pequeña evacuación, colocada superficialmente, de PVC 75 mm</t>
  </si>
  <si>
    <t xml:space="preserve">XDISD005a         </t>
  </si>
  <si>
    <t>Red de pequeña evacuación, colocada superficialmente, de PVC, 40 mm</t>
  </si>
  <si>
    <t xml:space="preserve">XPPM010           </t>
  </si>
  <si>
    <t>Puerta de paso ciega, de una hoja de 203x62,5x3,5 cm, de tablero aglomerado directo, barnizada en taller, de pino país, modelo c</t>
  </si>
  <si>
    <t xml:space="preserve">XPPM011           </t>
  </si>
  <si>
    <t>Puerta de paso ciega, de una hoja de 203x82,5x3,5 cm, de tablero aglomerado directo, barnizada en taller, de pino país, modelo c</t>
  </si>
  <si>
    <t xml:space="preserve">XPPR010           </t>
  </si>
  <si>
    <t>Puerta cortafuegos de acero galvanizado homologada, EI2 60-C5, de una hoja, 800x2000 mm de luz y altura de paso, acabado lacado</t>
  </si>
  <si>
    <t xml:space="preserve">XELEHI            </t>
  </si>
  <si>
    <t>Elevador hidráulico</t>
  </si>
  <si>
    <t xml:space="preserve">IXSM040           </t>
  </si>
  <si>
    <t>Ventilador helicocentrífugo de perfil bajo, modelo TD-250/100 "S&amp;P".</t>
  </si>
  <si>
    <t xml:space="preserve">XIOX010           </t>
  </si>
  <si>
    <t>Extintor portátil de polvo químico ABC polivalente antibrasa, con presión incorporada, de eficacia 21A-113B-C, con 6 kg de agent</t>
  </si>
  <si>
    <t xml:space="preserve">XD34CA010         </t>
  </si>
  <si>
    <t>EXTINTOR ABC SPRINKLER 12 Kg</t>
  </si>
  <si>
    <t xml:space="preserve">XIS010            </t>
  </si>
  <si>
    <t>Señalización de equipos contra incendios, mediante placa de poliestireno fotoluminiscente, de 210x210 mm.</t>
  </si>
  <si>
    <t xml:space="preserve">XIOS020           </t>
  </si>
  <si>
    <t>Señalización de medios de evacuación, mediante placa de poliestireno fotoluminiscente, de 210x210 mm.</t>
  </si>
  <si>
    <t>Total 1.1.5.6.2</t>
  </si>
  <si>
    <t xml:space="preserve">1.1.5.6.3         </t>
  </si>
  <si>
    <t>EDIFICIO MBR-SOPLANTES-CENTRIFUGAS-ALMACEN</t>
  </si>
  <si>
    <t xml:space="preserve">XCSV010           </t>
  </si>
  <si>
    <t>Zapata corrida de cimentación, HA-30/B/20/IIIa fabricado en central con cemento MR y vertido con bomba</t>
  </si>
  <si>
    <t>m³</t>
  </si>
  <si>
    <t xml:space="preserve">XHZA30            </t>
  </si>
  <si>
    <t>Zapata de cimentación de hormigón armado, realizada con hormigón HA-30/B/20/IIIa</t>
  </si>
  <si>
    <t xml:space="preserve">XHA30RIO          </t>
  </si>
  <si>
    <t>Viga entre zapatas HA-30/B/20/IIIa</t>
  </si>
  <si>
    <t xml:space="preserve">XFLOPLA20         </t>
  </si>
  <si>
    <t>Losa de placas alveolares prefabricadas de hormigón pretensado 20 + 5 cm y 118 kN·m/m de momento flector último</t>
  </si>
  <si>
    <t>Total 1.1.5.6.3</t>
  </si>
  <si>
    <t xml:space="preserve">1.1.5.6.4         </t>
  </si>
  <si>
    <t xml:space="preserve">XD36OG555         </t>
  </si>
  <si>
    <t>TUBERÍA POLIETILENO AD 160/10 ATM</t>
  </si>
  <si>
    <t xml:space="preserve">XPEA630           </t>
  </si>
  <si>
    <t>TUB. POLIETILENO AD 630 MM. 10 ATM.</t>
  </si>
  <si>
    <t xml:space="preserve">XD36OG535         </t>
  </si>
  <si>
    <t>TUBERÍA POLIETILENO AD 90/10 ATM</t>
  </si>
  <si>
    <t xml:space="preserve">XD36OG525         </t>
  </si>
  <si>
    <t>TUBERÍA POLIETILENO AD 63/10 ATM</t>
  </si>
  <si>
    <t xml:space="preserve">XD36PE080         </t>
  </si>
  <si>
    <t>VÁLVULA DE COMPUERTA DN=80 mm.</t>
  </si>
  <si>
    <t xml:space="preserve">XD36PE050         </t>
  </si>
  <si>
    <t>VÁLVULA DE COMPUERTA DN=50 mm.</t>
  </si>
  <si>
    <t>Total 1.1.5.6.4</t>
  </si>
  <si>
    <t>Total 1.1.5.6</t>
  </si>
  <si>
    <t xml:space="preserve">1.1.5.7           </t>
  </si>
  <si>
    <t>LOSA PRODUCTOS QUIMICOS Y DESODORIZACION 1</t>
  </si>
  <si>
    <t xml:space="preserve">XBALANT           </t>
  </si>
  <si>
    <t>Baldosa de gres antiácido</t>
  </si>
  <si>
    <t>Total 1.1.5.7</t>
  </si>
  <si>
    <t xml:space="preserve">1.1.5.8           </t>
  </si>
  <si>
    <t>LOSA PRODUCTOS QUIMICOS II</t>
  </si>
  <si>
    <t>Total 1.1.5.8</t>
  </si>
  <si>
    <t xml:space="preserve">1.1.5.9           </t>
  </si>
  <si>
    <t>LOSA DESODORIZACION II</t>
  </si>
  <si>
    <t>Total 1.1.5.9</t>
  </si>
  <si>
    <t xml:space="preserve">1.1.5.10          </t>
  </si>
  <si>
    <t>SILO DE FANGOS</t>
  </si>
  <si>
    <t>Total 1.1.5.10</t>
  </si>
  <si>
    <t xml:space="preserve">1.1.5.11          </t>
  </si>
  <si>
    <t xml:space="preserve">1.1.5.11.1        </t>
  </si>
  <si>
    <t>LINEA DE AGUA Y FANGO</t>
  </si>
  <si>
    <t xml:space="preserve">XPEAD355          </t>
  </si>
  <si>
    <t>TUB. POLIETILENO AD 355 MM. 10 ATM.</t>
  </si>
  <si>
    <t>Total 1.1.5.11.1</t>
  </si>
  <si>
    <t xml:space="preserve">1.1.5.11.2        </t>
  </si>
  <si>
    <t>LINEA DE AGUA DE SERVICIO</t>
  </si>
  <si>
    <t>Total 1.1.5.11.2</t>
  </si>
  <si>
    <t xml:space="preserve">1.1.5.11.3        </t>
  </si>
  <si>
    <t>DRENAJES</t>
  </si>
  <si>
    <t xml:space="preserve">XSAN250           </t>
  </si>
  <si>
    <t>Tubería PVC-TEJA 250mm SN-4.</t>
  </si>
  <si>
    <t xml:space="preserve">XD36PE125         </t>
  </si>
  <si>
    <t>TUB. POLIETILENO AD 125 MM. 10 ATM.</t>
  </si>
  <si>
    <t>Total 1.1.5.11.3</t>
  </si>
  <si>
    <t xml:space="preserve">1.1.5.11.4        </t>
  </si>
  <si>
    <t>DOSIFICACIONES</t>
  </si>
  <si>
    <t xml:space="preserve">XPVCC25           </t>
  </si>
  <si>
    <t>Tubería PVC-C dn 25 mm.</t>
  </si>
  <si>
    <t>mL</t>
  </si>
  <si>
    <t>Total 1.1.5.11.4</t>
  </si>
  <si>
    <t>Total 1.1.5.11</t>
  </si>
  <si>
    <t>Total 1.1.5</t>
  </si>
  <si>
    <t>Total 1.1</t>
  </si>
  <si>
    <t xml:space="preserve">1.2               </t>
  </si>
  <si>
    <t>EQUIPOS MECÁNICOS</t>
  </si>
  <si>
    <t xml:space="preserve">1.2.1             </t>
  </si>
  <si>
    <t xml:space="preserve">CB100             </t>
  </si>
  <si>
    <t>Cuchara bivalva electro hidráulica 100 L</t>
  </si>
  <si>
    <t xml:space="preserve">PE1000            </t>
  </si>
  <si>
    <t>Polipasto eléctrico 1000 Kg</t>
  </si>
  <si>
    <t xml:space="preserve">CMM80803          </t>
  </si>
  <si>
    <t>Compuerta mural motorizada 80x80 cm, altura de coronación 3 m</t>
  </si>
  <si>
    <t xml:space="preserve">RLM5008           </t>
  </si>
  <si>
    <t>Reja limpieza manual con paso útil entre barrotes 50 mm y ancho 0,8 m</t>
  </si>
  <si>
    <t xml:space="preserve">CCAM90120         </t>
  </si>
  <si>
    <t>Compuerta canal abierto motorizada 90x120 cm</t>
  </si>
  <si>
    <t xml:space="preserve">RLA3009           </t>
  </si>
  <si>
    <t>Reja de cadenas automática con paso útil entre barrotes 30 mm y ancho canal 0,9 m</t>
  </si>
  <si>
    <t xml:space="preserve">ST2005460         </t>
  </si>
  <si>
    <t>Sinfín transportador hélice 215 mm y longitud total 5460 mm</t>
  </si>
  <si>
    <t xml:space="preserve">RLA0309           </t>
  </si>
  <si>
    <t>Reja de cadenas automática con paso útil entre barrotes 3 mm y ancho canal 0,9 m</t>
  </si>
  <si>
    <t xml:space="preserve">ST2004460         </t>
  </si>
  <si>
    <t>Sinfín transportador hélice 215 mm y longitud total 4460 mm</t>
  </si>
  <si>
    <t xml:space="preserve">RM10              </t>
  </si>
  <si>
    <t>Reja limpieza manual con paso útil entre barrotes 10 mm y ancho canal 0,9 m</t>
  </si>
  <si>
    <t xml:space="preserve">EVLRT             </t>
  </si>
  <si>
    <t>Electroválvula limpieza reja tamiz</t>
  </si>
  <si>
    <t xml:space="preserve">PDD311            </t>
  </si>
  <si>
    <t>Puente desarenador desengrasador anchura 1 m y longitud 11 m</t>
  </si>
  <si>
    <t xml:space="preserve">AIRR5.5           </t>
  </si>
  <si>
    <t>Aireador radial 95 m³/h de aire, 5,5 kW, incluso estructura soporte y chimenea</t>
  </si>
  <si>
    <t xml:space="preserve">BCS307            </t>
  </si>
  <si>
    <t>Bomba centrífuga sumergible caudal 30 m3/h a 7 m. 1,5 kW</t>
  </si>
  <si>
    <t xml:space="preserve">CDFA              </t>
  </si>
  <si>
    <t>Cadena AISI-304 para extracción de bombas</t>
  </si>
  <si>
    <t xml:space="preserve">JTGA              </t>
  </si>
  <si>
    <t>Juego de tubos guía AISI304</t>
  </si>
  <si>
    <t xml:space="preserve">UNL50.11          </t>
  </si>
  <si>
    <t>Bomba centrífuga sumergible portátil con boya, 23 m3/h a 5 m</t>
  </si>
  <si>
    <t xml:space="preserve">CLA75             </t>
  </si>
  <si>
    <t>Clasificador arenas caudal máximo 75 m3/h</t>
  </si>
  <si>
    <t xml:space="preserve">CONG25            </t>
  </si>
  <si>
    <t>Concentrador grasas caudal máximo 25 m3/h</t>
  </si>
  <si>
    <t xml:space="preserve">BVC155            </t>
  </si>
  <si>
    <t>Bomba vertical de caña caudal 15 m3/h a 5 m</t>
  </si>
  <si>
    <t xml:space="preserve">PGM10000          </t>
  </si>
  <si>
    <t>Puente grúa monocarril con una capacidad de carga de 10000 Kg</t>
  </si>
  <si>
    <t xml:space="preserve">TRA30480          </t>
  </si>
  <si>
    <t>Tubo redondo acero inoxidable A-304 de DN80 y 2 mm de espesor</t>
  </si>
  <si>
    <t xml:space="preserve">TRA304100         </t>
  </si>
  <si>
    <t>Tubo redondo acero inoxidable A-304 de DN100 y 2 mm de espesor</t>
  </si>
  <si>
    <t xml:space="preserve">TRA304125         </t>
  </si>
  <si>
    <t>Tubo redondo acero inoxidable A-304 de DN125 y 2 mm de espesor</t>
  </si>
  <si>
    <t xml:space="preserve">TRA304150         </t>
  </si>
  <si>
    <t>Tubo redondo acero inoxidable A-304 de DN150 y 2 mm de espesor</t>
  </si>
  <si>
    <t xml:space="preserve">VCM80             </t>
  </si>
  <si>
    <t>Válvula compuerta manual DN80</t>
  </si>
  <si>
    <t xml:space="preserve">VRB80             </t>
  </si>
  <si>
    <t>Válvula retención bola DN80</t>
  </si>
  <si>
    <t xml:space="preserve">VMM100            </t>
  </si>
  <si>
    <t>Válvula mariposa manual DN100</t>
  </si>
  <si>
    <t xml:space="preserve">CHA3041115        </t>
  </si>
  <si>
    <t>Chapa separadora grasas en A-304, 11 m x 1,5 m</t>
  </si>
  <si>
    <t>Total 1.2.1</t>
  </si>
  <si>
    <t xml:space="preserve">1.2.2             </t>
  </si>
  <si>
    <t>DEPÓSITOS DE LAMINACIÓN Y MICROTAMIZADO</t>
  </si>
  <si>
    <t xml:space="preserve">AIRJ              </t>
  </si>
  <si>
    <t>Aireador Eyector sumergido, 10,6 Kg/h de O2</t>
  </si>
  <si>
    <t xml:space="preserve">CMM3535           </t>
  </si>
  <si>
    <t>Compuerta mural manual 35x35 cm, altura de coronación 4 m</t>
  </si>
  <si>
    <t xml:space="preserve">VTMOT200P         </t>
  </si>
  <si>
    <t>Válvula tajadera motorizada DN200 con servomotor eléctrico y posicionador</t>
  </si>
  <si>
    <t xml:space="preserve">VCM200            </t>
  </si>
  <si>
    <t>Válvula compuerta manual DN200</t>
  </si>
  <si>
    <t xml:space="preserve">TMC1601           </t>
  </si>
  <si>
    <t>Tamiz media cuna caudal 160 m3/h y luz de paso 1 mm</t>
  </si>
  <si>
    <t xml:space="preserve">ST1601780         </t>
  </si>
  <si>
    <t>Sinfín transportador compactador hélice 160 mm y longitud total 1780 mm</t>
  </si>
  <si>
    <t xml:space="preserve">STC1603900        </t>
  </si>
  <si>
    <t>Sinfín transportador hélice 160 mm y longitud total 3900 mm</t>
  </si>
  <si>
    <t xml:space="preserve">EMT               </t>
  </si>
  <si>
    <t>Estructura metálica tamiz</t>
  </si>
  <si>
    <t xml:space="preserve">EMS               </t>
  </si>
  <si>
    <t>Estructura metálica sinfín</t>
  </si>
  <si>
    <t xml:space="preserve">EVLTMC            </t>
  </si>
  <si>
    <t>Electroválvula limpieza tamiz media cuna</t>
  </si>
  <si>
    <t xml:space="preserve">TRA304350         </t>
  </si>
  <si>
    <t>Tubo redondo acero inoxidable A-304 de DN350 y 2 mm de espesor</t>
  </si>
  <si>
    <t xml:space="preserve">TRA304250         </t>
  </si>
  <si>
    <t>Tubo redondo acero inoxidable A-304 de DN250 y 2 mm de espesor</t>
  </si>
  <si>
    <t xml:space="preserve">TRA304200         </t>
  </si>
  <si>
    <t>Tubo redondo acero inoxidable A-304 de DN200 y 2 mm de espesor</t>
  </si>
  <si>
    <t xml:space="preserve">PGM3500           </t>
  </si>
  <si>
    <t>Puente grúa monocarril con una capacidad de carga de 3500 Kg</t>
  </si>
  <si>
    <t>Total 1.2.2</t>
  </si>
  <si>
    <t xml:space="preserve">1.2.3             </t>
  </si>
  <si>
    <t>REACTORES BIOLÓGICOS</t>
  </si>
  <si>
    <t xml:space="preserve">VEH690            </t>
  </si>
  <si>
    <t>Vehiculador sumergido, 690 L/s; 10,1 kW</t>
  </si>
  <si>
    <t xml:space="preserve">GSD62             </t>
  </si>
  <si>
    <t>Grupo soplante caudal 45,8 m3/min y presión diferencial 700 mbar</t>
  </si>
  <si>
    <t xml:space="preserve">EXT3875           </t>
  </si>
  <si>
    <t>Extractor de aire de tejado, 3875 m3/h</t>
  </si>
  <si>
    <t xml:space="preserve">PGM2500           </t>
  </si>
  <si>
    <t>Puente grúa monocarril con una capacidad de carga de 2500 Kg</t>
  </si>
  <si>
    <t xml:space="preserve">DAM200067         </t>
  </si>
  <si>
    <t>Difusor de aire tipo membrana de diámetro 67 mm y longitud útil 2000 mm</t>
  </si>
  <si>
    <t xml:space="preserve">TCA304100         </t>
  </si>
  <si>
    <t>Tubo cuadrado acero inoxidable A-304 de 100 por 100 mm y 2 mm de espesor</t>
  </si>
  <si>
    <t xml:space="preserve">TRA304500         </t>
  </si>
  <si>
    <t>Tubo redondo acero inoxidable A-304 de DN500 y 3 mm de espesor</t>
  </si>
  <si>
    <t xml:space="preserve">TRA304600         </t>
  </si>
  <si>
    <t>Tubo redondo acero inoxidable A-304 de DN600 y 3 mm de espesor</t>
  </si>
  <si>
    <t xml:space="preserve">VMM200            </t>
  </si>
  <si>
    <t>Válvula mariposa manual DN200</t>
  </si>
  <si>
    <t xml:space="preserve">VMM350            </t>
  </si>
  <si>
    <t>Válvula mariposa manual DN350</t>
  </si>
  <si>
    <t xml:space="preserve">PPLA              </t>
  </si>
  <si>
    <t>Purga parrilla línea de aire</t>
  </si>
  <si>
    <t>Total 1.2.3</t>
  </si>
  <si>
    <t xml:space="preserve">1.2.4             </t>
  </si>
  <si>
    <t>ENTRADA A M.B.R.</t>
  </si>
  <si>
    <t xml:space="preserve">CMMA8080-5        </t>
  </si>
  <si>
    <t>Compuerta mural manual 80x80 cm, altura de coronación 5 m</t>
  </si>
  <si>
    <t xml:space="preserve">VTN400DEP         </t>
  </si>
  <si>
    <t>Válvula tajadera neumática DN400 con actuador de doble efecto y posicionador</t>
  </si>
  <si>
    <t xml:space="preserve">VCM400            </t>
  </si>
  <si>
    <t>Válvula compuerta manual DN400</t>
  </si>
  <si>
    <t xml:space="preserve">TRA304400         </t>
  </si>
  <si>
    <t>Tubo redondo acero inoxidable A-304 de DN400 y 3 mm de espesor</t>
  </si>
  <si>
    <t>Total 1.2.4</t>
  </si>
  <si>
    <t xml:space="preserve">1.2.5             </t>
  </si>
  <si>
    <t>SISTEMA DE ULTRAFILTRACIÓN M.B.R.</t>
  </si>
  <si>
    <t xml:space="preserve">GSGM25            </t>
  </si>
  <si>
    <t>Soplante émbolos rotativos. Caudal 17,22 m3/min y presión diferencial 350 mbar</t>
  </si>
  <si>
    <t xml:space="preserve">BRLVX186          </t>
  </si>
  <si>
    <t>Bomba rotativa lobular. Caudal 128-241 m3/h y presión 2 bar</t>
  </si>
  <si>
    <t xml:space="preserve">BDEM2676          </t>
  </si>
  <si>
    <t>Bomba dosificadora electromecánica de membrana, caudal 267 l/h a 6 bar</t>
  </si>
  <si>
    <t xml:space="preserve">APQ8001000        </t>
  </si>
  <si>
    <t>Agitador producto químico de 800 mm de longitud y velocidad 1000 rpm</t>
  </si>
  <si>
    <t xml:space="preserve">DDOS500           </t>
  </si>
  <si>
    <t>Depósito dosificación producto químico 580 L</t>
  </si>
  <si>
    <t xml:space="preserve">ALDOS             </t>
  </si>
  <si>
    <t>Accesorios montaje línea de dosificación</t>
  </si>
  <si>
    <t xml:space="preserve">DCIP35            </t>
  </si>
  <si>
    <t>Depósito cilíndrico en PRFV de 35 m³</t>
  </si>
  <si>
    <t xml:space="preserve">EVDPQ             </t>
  </si>
  <si>
    <t>Electroválvula dosificación producto químico</t>
  </si>
  <si>
    <t xml:space="preserve">CTOR75            </t>
  </si>
  <si>
    <t>Compresor de tornillo + secador 7,5 CV</t>
  </si>
  <si>
    <t xml:space="preserve">BCS15055          </t>
  </si>
  <si>
    <t>Bomba centrífuga sumergible caudal 150 m3/h a 5,5 m. 4 kW</t>
  </si>
  <si>
    <t xml:space="preserve">LEAP48            </t>
  </si>
  <si>
    <t>Cassete de membranas ultrafiltración LEAP 48 módulos</t>
  </si>
  <si>
    <t xml:space="preserve">MMUF              </t>
  </si>
  <si>
    <t>Módulo membranas ultrafiltración ZeeWeed 500D</t>
  </si>
  <si>
    <t xml:space="preserve">VMN200DEFC        </t>
  </si>
  <si>
    <t>Válvula mariposa neumática DN200 con actuador de doble efecto y finales de carrera</t>
  </si>
  <si>
    <t xml:space="preserve">VMN150DEFC        </t>
  </si>
  <si>
    <t>Válvula mariposa neumática DN150 con actuador de doble efecto y finales de carrera</t>
  </si>
  <si>
    <t xml:space="preserve">VMN80SEFC         </t>
  </si>
  <si>
    <t>Válvula mariposa neumática DN80 con actuador de simple efecto N/C y finales de carrera</t>
  </si>
  <si>
    <t xml:space="preserve">VMN50SEFC         </t>
  </si>
  <si>
    <t>Válvula mariposa neumática DN50 con actuador de simple efecto N/C y finales de carrera</t>
  </si>
  <si>
    <t xml:space="preserve">CNEU              </t>
  </si>
  <si>
    <t>Cuadro neumático de control de válvulas</t>
  </si>
  <si>
    <t xml:space="preserve">VMM150            </t>
  </si>
  <si>
    <t>Válvula mariposa manual DN150</t>
  </si>
  <si>
    <t xml:space="preserve">VMM125            </t>
  </si>
  <si>
    <t>Válvula mariposa manual DN125</t>
  </si>
  <si>
    <t xml:space="preserve">VCM50             </t>
  </si>
  <si>
    <t>Válvula compuerta manual DN50</t>
  </si>
  <si>
    <t xml:space="preserve">MAV150            </t>
  </si>
  <si>
    <t>Manguito antivibratorio DN150</t>
  </si>
  <si>
    <t xml:space="preserve">UA150             </t>
  </si>
  <si>
    <t>Unión Arpol DN150</t>
  </si>
  <si>
    <t xml:space="preserve">UA80              </t>
  </si>
  <si>
    <t>Unión Arpol DN80</t>
  </si>
  <si>
    <t xml:space="preserve">TRA304300         </t>
  </si>
  <si>
    <t>Tubo redondo acero inoxidable A-304 de DN300 y 2 mm de espesor</t>
  </si>
  <si>
    <t xml:space="preserve">TRA304450         </t>
  </si>
  <si>
    <t>Tubo redondo acero inoxidable A-304 de DN450 y 3 mm de espesor</t>
  </si>
  <si>
    <t xml:space="preserve">PGM5000           </t>
  </si>
  <si>
    <t>Puente grúa monocarril con una capacidad de carga de 5000 Kg</t>
  </si>
  <si>
    <t xml:space="preserve">GPRE20X2          </t>
  </si>
  <si>
    <t>Grupo de presión 2 bombas 20 m³/h a 60 m.c.a.</t>
  </si>
  <si>
    <t xml:space="preserve">ECRCL             </t>
  </si>
  <si>
    <t>Sistema de control y regulación de cloro en depósito LDCL</t>
  </si>
  <si>
    <t xml:space="preserve">DP18              </t>
  </si>
  <si>
    <t>Depósito cilíndrico en PRFV de 18 m³</t>
  </si>
  <si>
    <t>Total 1.2.5</t>
  </si>
  <si>
    <t xml:space="preserve">1.2.6             </t>
  </si>
  <si>
    <t>RECIRCULACIÓN Y PURGA DE FANGOS</t>
  </si>
  <si>
    <t xml:space="preserve">BCS59010          </t>
  </si>
  <si>
    <t>Bomba centrífuga sumergible caudal 590 m3/h a 10 m. 28 kW</t>
  </si>
  <si>
    <t xml:space="preserve">BCS4511           </t>
  </si>
  <si>
    <t>Bomba centrífuga sumergible caudal 45 m3/h a 11 m. 4 kW</t>
  </si>
  <si>
    <t xml:space="preserve">VCM300            </t>
  </si>
  <si>
    <t>Válvula compuerta manual DN300</t>
  </si>
  <si>
    <t xml:space="preserve">VRB300            </t>
  </si>
  <si>
    <t>Válvula retención bola DN300</t>
  </si>
  <si>
    <t>Total 1.2.6</t>
  </si>
  <si>
    <t xml:space="preserve">1.2.7             </t>
  </si>
  <si>
    <t>ESPESADOR DE FANGOS Y BOMBEO DRENAJES</t>
  </si>
  <si>
    <t xml:space="preserve">PEF1058           </t>
  </si>
  <si>
    <t>Puente espesador de fangos de diámetro 10 m y profundidad media 5,8 m</t>
  </si>
  <si>
    <t xml:space="preserve">BCS508            </t>
  </si>
  <si>
    <t>Bomba centrífuga sumergible caudal 50 m3/h a 8 m. 2,2 kW</t>
  </si>
  <si>
    <t>Total 1.2.7</t>
  </si>
  <si>
    <t xml:space="preserve">1.2.8             </t>
  </si>
  <si>
    <t>DESHIDRATACIÓN DE FANGOS</t>
  </si>
  <si>
    <t xml:space="preserve">EPP2000           </t>
  </si>
  <si>
    <t>Equipo preparación polielectrolito 2000 L/h</t>
  </si>
  <si>
    <t xml:space="preserve">BTHFC14K          </t>
  </si>
  <si>
    <t>Bomba de tornillo helicoidal para fango espesado caudal de 7 a 10 m3/h a 10 m</t>
  </si>
  <si>
    <t xml:space="preserve">BTHPC23K          </t>
  </si>
  <si>
    <t>Bomba de tornillo helicoidal para polielectrolito caudal de 0,5 a 2 m3/h a 10 m</t>
  </si>
  <si>
    <t xml:space="preserve">DC15400           </t>
  </si>
  <si>
    <t>Decantador centrífugo caudal hidráulico máximo 15 m³/h y capacidad máxima 360-400 Kg m.s/h</t>
  </si>
  <si>
    <t xml:space="preserve">EVLDC             </t>
  </si>
  <si>
    <t>Electroválvula limpieza decantador centrífugo</t>
  </si>
  <si>
    <t xml:space="preserve">BTHFDCW           </t>
  </si>
  <si>
    <t>Bomba de tornillo helicoidal para fango deshidratado caudal de 0,5 a 2 m3/h a 12 bar</t>
  </si>
  <si>
    <t xml:space="preserve">ALPOL             </t>
  </si>
  <si>
    <t>Accesorios PVC línea de polielectrolito</t>
  </si>
  <si>
    <t xml:space="preserve">VMN150SEFC        </t>
  </si>
  <si>
    <t>Válvula mariposa neumática DN150 con actuador de simple efecto N/C y finales de carrera</t>
  </si>
  <si>
    <t xml:space="preserve">VCM65             </t>
  </si>
  <si>
    <t>Válvula compuerta manual DN65</t>
  </si>
  <si>
    <t xml:space="preserve">TRA30465          </t>
  </si>
  <si>
    <t>Tubo redondo acero inoxidable A-304 de DN65 y 2 mm de espesor</t>
  </si>
  <si>
    <t xml:space="preserve">PGM3200           </t>
  </si>
  <si>
    <t>Puente grúa monocarril con una capacidad de carga de 3200 Kg</t>
  </si>
  <si>
    <t xml:space="preserve">SFD105            </t>
  </si>
  <si>
    <t>Silo de fangos deshidratados con capacidad para 105 m3</t>
  </si>
  <si>
    <t>Total 1.2.8</t>
  </si>
  <si>
    <t xml:space="preserve">1.2.9             </t>
  </si>
  <si>
    <t>DESODORIZACIÓN</t>
  </si>
  <si>
    <t xml:space="preserve">SDES45            </t>
  </si>
  <si>
    <t>Sistema de desodorización con ventilador centrífugo de 45 kw</t>
  </si>
  <si>
    <t xml:space="preserve">DOSDES45          </t>
  </si>
  <si>
    <t>Dosificación automática sistema desodorización de 45 kw</t>
  </si>
  <si>
    <t xml:space="preserve">CONDI45           </t>
  </si>
  <si>
    <t>Conducciones de interconexión sistema desodorización de 45 kw</t>
  </si>
  <si>
    <t xml:space="preserve">SDES30            </t>
  </si>
  <si>
    <t>Sistema de desodorización con ventilador centrífugo de 30 kw</t>
  </si>
  <si>
    <t xml:space="preserve">DOSDES30          </t>
  </si>
  <si>
    <t>Dosificación automática sistema desodorización de 30 kw</t>
  </si>
  <si>
    <t xml:space="preserve">CONDI30           </t>
  </si>
  <si>
    <t>Conducciones de interconexión sistema desodorización de 30 kw</t>
  </si>
  <si>
    <t xml:space="preserve">CONDCAP           </t>
  </si>
  <si>
    <t>Conducciones captación aire a desodorizar</t>
  </si>
  <si>
    <t>Total 1.2.9</t>
  </si>
  <si>
    <t xml:space="preserve">1.2.10            </t>
  </si>
  <si>
    <t>INSTRUMENTACIÓN GENERAL</t>
  </si>
  <si>
    <t xml:space="preserve">MCU               </t>
  </si>
  <si>
    <t>Medidor de caudal ultrasónico</t>
  </si>
  <si>
    <t xml:space="preserve">TNP06             </t>
  </si>
  <si>
    <t>Transmisor de nivel por presión de 0 a 6 m</t>
  </si>
  <si>
    <t xml:space="preserve">MOD               </t>
  </si>
  <si>
    <t>Medidor de oxígeno disuelto</t>
  </si>
  <si>
    <t xml:space="preserve">MSST              </t>
  </si>
  <si>
    <t>Medidor de sólidos en suspensión y turbidez</t>
  </si>
  <si>
    <t xml:space="preserve">VARN              </t>
  </si>
  <si>
    <t>Interruptor nivel mediante varillas conductivas</t>
  </si>
  <si>
    <t xml:space="preserve">CEM125            </t>
  </si>
  <si>
    <t>Caudalímetro electromagnético DN125</t>
  </si>
  <si>
    <t xml:space="preserve">CEM150            </t>
  </si>
  <si>
    <t>Caudalímetro electromagnético DN150</t>
  </si>
  <si>
    <t xml:space="preserve">CEM200            </t>
  </si>
  <si>
    <t>Caudalímetro electromagnético DN200</t>
  </si>
  <si>
    <t xml:space="preserve">CEM300            </t>
  </si>
  <si>
    <t>Caudalímetro electromagnético DN300</t>
  </si>
  <si>
    <t xml:space="preserve">CEM400            </t>
  </si>
  <si>
    <t>Caudalímetro electromagnético DN400</t>
  </si>
  <si>
    <t xml:space="preserve">MCOND             </t>
  </si>
  <si>
    <t>Medidor de conductividad</t>
  </si>
  <si>
    <t xml:space="preserve">BYN               </t>
  </si>
  <si>
    <t>Boya de nivel</t>
  </si>
  <si>
    <t xml:space="preserve">MPH               </t>
  </si>
  <si>
    <t>Medidor de pH</t>
  </si>
  <si>
    <t xml:space="preserve">SC200B            </t>
  </si>
  <si>
    <t>Controlador dos canales SC200</t>
  </si>
  <si>
    <t xml:space="preserve">SC200A            </t>
  </si>
  <si>
    <t>Controlador un canal SC200</t>
  </si>
  <si>
    <t>Total 1.2.10</t>
  </si>
  <si>
    <t xml:space="preserve">1.2.11            </t>
  </si>
  <si>
    <t>INSTRUMENTACIÓN M.B.R.</t>
  </si>
  <si>
    <t xml:space="preserve">TNP04             </t>
  </si>
  <si>
    <t>Transmisor de nivel por presión de 0 a 4 m</t>
  </si>
  <si>
    <t xml:space="preserve">PS0275            </t>
  </si>
  <si>
    <t>Presostato rango -0,2 a 7,5 bar</t>
  </si>
  <si>
    <t xml:space="preserve">TP11              </t>
  </si>
  <si>
    <t>Transmisor de presión rango -1 a 1 bar</t>
  </si>
  <si>
    <t xml:space="preserve">TSA090            </t>
  </si>
  <si>
    <t>Termostato abrazadera rango 0 a 90ºC</t>
  </si>
  <si>
    <t xml:space="preserve">TT50400           </t>
  </si>
  <si>
    <t>Transmisor de temperatura rango -50 a 400ºC</t>
  </si>
  <si>
    <t xml:space="preserve">QAIR              </t>
  </si>
  <si>
    <t>Caudalímetro de aire</t>
  </si>
  <si>
    <t xml:space="preserve">MAN               </t>
  </si>
  <si>
    <t>Manómetro glicerina -1 a 1 bar</t>
  </si>
  <si>
    <t>Total 1.2.11</t>
  </si>
  <si>
    <t>Total 1.2</t>
  </si>
  <si>
    <t xml:space="preserve">1.3               </t>
  </si>
  <si>
    <t>ELECTRICIDAD</t>
  </si>
  <si>
    <t xml:space="preserve">1.3.1             </t>
  </si>
  <si>
    <t>MEDIA TENSIÓN</t>
  </si>
  <si>
    <t xml:space="preserve">CT01              </t>
  </si>
  <si>
    <t>CARRILES SOPORTE TRANSFORMADOR</t>
  </si>
  <si>
    <t xml:space="preserve">CT02              </t>
  </si>
  <si>
    <t>CIERRE METÁLICO TRANSFORMADOR</t>
  </si>
  <si>
    <t xml:space="preserve">CT03              </t>
  </si>
  <si>
    <t>EXTRACTOR VENTILACIÓN FORZADA</t>
  </si>
  <si>
    <t xml:space="preserve">CT04              </t>
  </si>
  <si>
    <t>CELDA MODULAR DE LÍNEA</t>
  </si>
  <si>
    <t xml:space="preserve">CT05              </t>
  </si>
  <si>
    <t>JUEGO DE CONECTORES EN T</t>
  </si>
  <si>
    <t xml:space="preserve">CT06              </t>
  </si>
  <si>
    <t>CABINA DISYUNTOR</t>
  </si>
  <si>
    <t xml:space="preserve">CT07              </t>
  </si>
  <si>
    <t>CABINA DE MEDIDA</t>
  </si>
  <si>
    <t xml:space="preserve">CT08              </t>
  </si>
  <si>
    <t>CABINA DE DISYUNTOR</t>
  </si>
  <si>
    <t xml:space="preserve">CT09              </t>
  </si>
  <si>
    <t>TRANSFORMADOR SECO 1250 KVA</t>
  </si>
  <si>
    <t xml:space="preserve">CT10              </t>
  </si>
  <si>
    <t>INTERCONEXION AT E.LONJA</t>
  </si>
  <si>
    <t xml:space="preserve">CT11              </t>
  </si>
  <si>
    <t>INTERCONEXION BT LONJA</t>
  </si>
  <si>
    <t xml:space="preserve">CT12              </t>
  </si>
  <si>
    <t>EQUIPO DE SONDAS PT100</t>
  </si>
  <si>
    <t xml:space="preserve">CT13              </t>
  </si>
  <si>
    <t>CUADRO DE BAJA TENSIÓN CT</t>
  </si>
  <si>
    <t xml:space="preserve">CT14              </t>
  </si>
  <si>
    <t>CONDENSADORES BT</t>
  </si>
  <si>
    <t xml:space="preserve">CT15              </t>
  </si>
  <si>
    <t>MÓDULO DE MEDIDA</t>
  </si>
  <si>
    <t xml:space="preserve">CT16              </t>
  </si>
  <si>
    <t>TIERRA NEUTRO CT LONJA</t>
  </si>
  <si>
    <t xml:space="preserve">CT17              </t>
  </si>
  <si>
    <t>TIERRA HERRAJES CT LONJA</t>
  </si>
  <si>
    <t xml:space="preserve">CT18              </t>
  </si>
  <si>
    <t>TIERRA INTERIOR CT LONJA</t>
  </si>
  <si>
    <t xml:space="preserve">CT19              </t>
  </si>
  <si>
    <t>ALUMBRADO CT LONJA</t>
  </si>
  <si>
    <t xml:space="preserve">CT20              </t>
  </si>
  <si>
    <t>ELEMENTOS AUXILIARES CT</t>
  </si>
  <si>
    <t>Total 1.3.1</t>
  </si>
  <si>
    <t xml:space="preserve">1.3.2             </t>
  </si>
  <si>
    <t>TOMA DE TIERRA</t>
  </si>
  <si>
    <t xml:space="preserve">TT0010            </t>
  </si>
  <si>
    <t>Total 1.3.2</t>
  </si>
  <si>
    <t xml:space="preserve">1.3.3             </t>
  </si>
  <si>
    <t>CUADROS DE DISTRIBUCIÓN</t>
  </si>
  <si>
    <t xml:space="preserve">CU0010            </t>
  </si>
  <si>
    <t>CUADRO GENERAL DE BAJA TENSIÓN Y CONMUTACIÓN</t>
  </si>
  <si>
    <t xml:space="preserve">CU0060            </t>
  </si>
  <si>
    <t>CUADRO SEC. ALUMBRADO PRETRATAMIENTO</t>
  </si>
  <si>
    <t xml:space="preserve">CU0070            </t>
  </si>
  <si>
    <t>CUADRO SEC. ALUMBRADO MBR Y SOPLANTES</t>
  </si>
  <si>
    <t xml:space="preserve">CU0080            </t>
  </si>
  <si>
    <t>CUADRO SEC. ALUMBRADO MICROFILTRACIÓN</t>
  </si>
  <si>
    <t xml:space="preserve">CU0090            </t>
  </si>
  <si>
    <t>CUADRO SEC. ALUMBRADO OFICINAS</t>
  </si>
  <si>
    <t xml:space="preserve">CU130             </t>
  </si>
  <si>
    <t>CUADRO SEC. ALUMBRADO EDIFICIO SOCIAL</t>
  </si>
  <si>
    <t xml:space="preserve">CU0130            </t>
  </si>
  <si>
    <t>BATERIA AUTOMÁTICA DE CONDENSADORES 1100 KVAR</t>
  </si>
  <si>
    <t xml:space="preserve">CU0140            </t>
  </si>
  <si>
    <t>GRUPO ELECTROGENO INSONORIZADO DE 800 KVAR</t>
  </si>
  <si>
    <t xml:space="preserve">ZZZ001            </t>
  </si>
  <si>
    <t>Partida alzada climatización sala de cuadros eléctricos</t>
  </si>
  <si>
    <t>PAJ</t>
  </si>
  <si>
    <t>Total 1.3.3</t>
  </si>
  <si>
    <t xml:space="preserve">1.3.4             </t>
  </si>
  <si>
    <t>CANALIZACIONES Y LÍNEAS</t>
  </si>
  <si>
    <t xml:space="preserve">CYL0010           </t>
  </si>
  <si>
    <t>CABLE RZ1K TENDIDO EN BANDEJA DE 1X150 MM</t>
  </si>
  <si>
    <t xml:space="preserve">CYL0020           </t>
  </si>
  <si>
    <t>CABLE RVK TENDIDO EN BANDEJA Y CAN. SUBTERRÁNEA DE 1X150 MM</t>
  </si>
  <si>
    <t xml:space="preserve">CYL0030           </t>
  </si>
  <si>
    <t>CABLE RVK TENDIDO EN BANDEJA Y CAN. SUBTERRÁNEA DE 4X35 MM</t>
  </si>
  <si>
    <t xml:space="preserve">CYL0040           </t>
  </si>
  <si>
    <t>CABLE RVK TENDIDO EN BANDEJA Y CAN. SUBTERRÁNEA DE 5X2,5 MM</t>
  </si>
  <si>
    <t xml:space="preserve">CYL0050           </t>
  </si>
  <si>
    <t>CABLE RVK TENDIDO EN BANDEJA Y CAN. SUBTERRÁNEA DE 4X2,5 MM</t>
  </si>
  <si>
    <t xml:space="preserve">CYL0060           </t>
  </si>
  <si>
    <t>CABLE RVK TENDIDO EN BANDEJA Y CAN. SUBTERRÁNEA DE 10X1,5 MM</t>
  </si>
  <si>
    <t xml:space="preserve">CYL0070           </t>
  </si>
  <si>
    <t>CABLE RVK TENDIDO EN BANDEJA Y CAN. SUBTERRÁNEA DE 4X1,5 MM</t>
  </si>
  <si>
    <t xml:space="preserve">CYL0100           </t>
  </si>
  <si>
    <t>CABLE RVK TENDIDO EN BANDEJA Y CAN. SUBTERRÁNEA DE 5X10 MM</t>
  </si>
  <si>
    <t xml:space="preserve">CYL0130           </t>
  </si>
  <si>
    <t>CABLE RVK TENDIDO EN BANDEJA Y CAN. SUBTERRÁNEA DE 3X1,5 MM</t>
  </si>
  <si>
    <t xml:space="preserve">CYL0140           </t>
  </si>
  <si>
    <t>CABLE RVK TENDIDO EN BANDEJA Y CAN. SUBTERRÁNEA DE 3X1,5 MM AP</t>
  </si>
  <si>
    <t xml:space="preserve">CYL0150           </t>
  </si>
  <si>
    <t>CABLE RVK TENDIDO EN BANDEJA Y CAN. SUBTERRÁNEA DE 4X4 MM</t>
  </si>
  <si>
    <t xml:space="preserve">CYL0160           </t>
  </si>
  <si>
    <t>CABLE RVK TENDIDO EN BANDEJA Y CAN. SUBTERRÁNEA DE 4X70 MM AP</t>
  </si>
  <si>
    <t xml:space="preserve">CYL0170           </t>
  </si>
  <si>
    <t>CABLE RVK TENDIDO EN BANDEJA Y CAN. SUBTERRÁNEA DE 4X16 MM</t>
  </si>
  <si>
    <t xml:space="preserve">CYL0180           </t>
  </si>
  <si>
    <t>CABLE RVK TENDIDO EN BANDEJA Y CAN. SUBTERRÁNEA DE 4X10 MM</t>
  </si>
  <si>
    <t xml:space="preserve">CYL0190           </t>
  </si>
  <si>
    <t>CABLE RVK TENDIDO EN BANDEJA Y CAN. SUBTERRÁNEA DE 4X16 MM AP</t>
  </si>
  <si>
    <t xml:space="preserve">CYL0230           </t>
  </si>
  <si>
    <t>TUBO DE PVC RÍGIDO DE 25 MM GRIS</t>
  </si>
  <si>
    <t xml:space="preserve">CYL0240           </t>
  </si>
  <si>
    <t>TUBO DE PVC RÍGIDO DE 40 MM GRIS</t>
  </si>
  <si>
    <t xml:space="preserve">CYL0250           </t>
  </si>
  <si>
    <t>TUBO DE POLIAMIDA FLEXIBLE DE 20 MM GRIS</t>
  </si>
  <si>
    <t xml:space="preserve">CYL0260           </t>
  </si>
  <si>
    <t>TUBO DE POLIAMIDA FLEXIBLE DE 25 MM GRIS</t>
  </si>
  <si>
    <t xml:space="preserve">CYL0270           </t>
  </si>
  <si>
    <t>TUBO DE POLIAMIDA FLEXIBLE DE 40 MM GRIS</t>
  </si>
  <si>
    <t xml:space="preserve">CYL0280           </t>
  </si>
  <si>
    <t>CAJA DE PVC DE SUPERFICIE SIN CONOS IP 67 DE 150X100 MM</t>
  </si>
  <si>
    <t xml:space="preserve">CYL0290           </t>
  </si>
  <si>
    <t>CAJA DE PVC DE SUPERFICIE SIN CONOS IP 67 DE 220X100 MM</t>
  </si>
  <si>
    <t xml:space="preserve">CYL0300           </t>
  </si>
  <si>
    <t>BOTONERA DE CONTROL DE PARO DE EMERGENCIA</t>
  </si>
  <si>
    <t xml:space="preserve">CYL0310           </t>
  </si>
  <si>
    <t>SOPORTE DE BOTONERA DE ALUMINIO ANODIZADO DE 90 CMT DE ALTURA</t>
  </si>
  <si>
    <t xml:space="preserve">CYL0320           </t>
  </si>
  <si>
    <t>BANDEJA METÁLICA DE 600X60 MM CON TAPA Y SOPORTES</t>
  </si>
  <si>
    <t xml:space="preserve">CYL0330           </t>
  </si>
  <si>
    <t>BANDEJA METÁLICA DE 400X60 MM CON TAPA Y SOPORTES</t>
  </si>
  <si>
    <t xml:space="preserve">CYL0340           </t>
  </si>
  <si>
    <t>BANDEJA METÁLICA DE 300X60 MM CON TAPA Y SOPORTES</t>
  </si>
  <si>
    <t xml:space="preserve">CYL0350           </t>
  </si>
  <si>
    <t>BANDEJA METÁLICA DE 200X60 MM CON TAPA Y SOPORTES</t>
  </si>
  <si>
    <t>Total 1.3.4</t>
  </si>
  <si>
    <t xml:space="preserve">1.3.5             </t>
  </si>
  <si>
    <t>ALUMBRADO Y PUNTOS DE UTILIZACIÓN</t>
  </si>
  <si>
    <t xml:space="preserve">ALU0040           </t>
  </si>
  <si>
    <t>INTERRUPTOR DE SUPERFICIE LEGRAND PLEXO ESTANCO</t>
  </si>
  <si>
    <t xml:space="preserve">ALU0060           </t>
  </si>
  <si>
    <t>CUADRO DE ENCHUFES CON 2 TOMAS III+TT Y 2 TOMA I+N+T 16 A ESTANC</t>
  </si>
  <si>
    <t xml:space="preserve">ALU0080           </t>
  </si>
  <si>
    <t>LUMINARIA SUSPENDIDA HALOGENUROS METALICOS PHILIPS PERFOMALUX</t>
  </si>
  <si>
    <t xml:space="preserve">ALU0090           </t>
  </si>
  <si>
    <t>PROYECTOR HALOGENUROS METÁLICOS 400 W PHILIPS TEMPO 3</t>
  </si>
  <si>
    <t xml:space="preserve">ALU0110           </t>
  </si>
  <si>
    <t>PROYECTOR DE EMERGENCIA LUZNOR LH1-950 900 LUX</t>
  </si>
  <si>
    <t xml:space="preserve">ALU0120           </t>
  </si>
  <si>
    <t>PUNTO DE LUZ Y DE EMERGENCIA BAJO TUBO DE PVC CORRUGADO</t>
  </si>
  <si>
    <t xml:space="preserve">ALU0140           </t>
  </si>
  <si>
    <t>PUNTO DE ENCHUFE EMPOTRADO BAJO TUBO DE PVC CORRUGADO</t>
  </si>
  <si>
    <t xml:space="preserve">ALU0160           </t>
  </si>
  <si>
    <t>PANTALLA EMPOTRADA 4X14 W</t>
  </si>
  <si>
    <t xml:space="preserve">ALU0180           </t>
  </si>
  <si>
    <t>DOWLIGHT EMPOTRADO 2X26 W CON CIERRE ESTANCO</t>
  </si>
  <si>
    <t xml:space="preserve">ALU0200           </t>
  </si>
  <si>
    <t>DETECTOR DE PRESENCIA Y LUMINOSIDAD EMPOTRADO EN FALSO TECHO</t>
  </si>
  <si>
    <t xml:space="preserve">ALU0210           </t>
  </si>
  <si>
    <t>PUESTO DE TRABAJO EMPOTRADO LEGRAND MOSAIC</t>
  </si>
  <si>
    <t xml:space="preserve">ALU0220           </t>
  </si>
  <si>
    <t>VIDEOPORTERO EN EDIFICIO DE CONTROL</t>
  </si>
  <si>
    <t>Total 1.3.5</t>
  </si>
  <si>
    <t xml:space="preserve">1.3.6             </t>
  </si>
  <si>
    <t>AUTOMATIZACIÓN Y CONTROL</t>
  </si>
  <si>
    <t xml:space="preserve">AUT0010           </t>
  </si>
  <si>
    <t>AUTOMATA DE CONTROL EN CUADRO DE CONTROL</t>
  </si>
  <si>
    <t xml:space="preserve">AUT0020           </t>
  </si>
  <si>
    <t>AUTOMATA DE CONTROL EN CUADRO SOPLANTES</t>
  </si>
  <si>
    <t xml:space="preserve">AUT0030           </t>
  </si>
  <si>
    <t>AUTOMATA DE CONTROL EN CUADRO DESHIDRATACIÓN</t>
  </si>
  <si>
    <t xml:space="preserve">AUT0040           </t>
  </si>
  <si>
    <t>AUTOMATA DE CONTROL EN CUADRO BOMBEOS</t>
  </si>
  <si>
    <t xml:space="preserve">AUT0050           </t>
  </si>
  <si>
    <t>SCADA DE CONTROL TOTAL PLANTA</t>
  </si>
  <si>
    <t xml:space="preserve">AUT0060           </t>
  </si>
  <si>
    <t>INGENIERIA, PROGRAMACIÓN Y PUESTA EN MARCHA</t>
  </si>
  <si>
    <t xml:space="preserve">AUT0070           </t>
  </si>
  <si>
    <t>LÍNEA DE FIBRA OPTICA MULTIMODO CON 8 FIBRAS</t>
  </si>
  <si>
    <t xml:space="preserve">AUT0090           </t>
  </si>
  <si>
    <t>LÍNEA DE CABLE RJ45 CAT 6</t>
  </si>
  <si>
    <t xml:space="preserve">AUT0100           </t>
  </si>
  <si>
    <t>RACK PRINCIPAL EN EDIFICIO DE CONTROL</t>
  </si>
  <si>
    <t>Total 1.3.6</t>
  </si>
  <si>
    <t xml:space="preserve">1.3.7             </t>
  </si>
  <si>
    <t xml:space="preserve">ALE0010           </t>
  </si>
  <si>
    <t>LINEA RV-K 5X10MM2 TUBO M-40</t>
  </si>
  <si>
    <t xml:space="preserve">ALE0020           </t>
  </si>
  <si>
    <t>CUADRO ALUM.EXTERIOR</t>
  </si>
  <si>
    <t xml:space="preserve">ALE0030           </t>
  </si>
  <si>
    <t>LUMINARIA 100W VSAP</t>
  </si>
  <si>
    <t xml:space="preserve">ALE0040           </t>
  </si>
  <si>
    <t>COLUMNA 10M TRONCOCONICA</t>
  </si>
  <si>
    <t xml:space="preserve">ALE0050           </t>
  </si>
  <si>
    <t>LÍNEA AL.PUBLICO RV-K 4X6 COBRE</t>
  </si>
  <si>
    <t>Ml.</t>
  </si>
  <si>
    <t xml:space="preserve">ALE0060           </t>
  </si>
  <si>
    <t>LÍNEA CABLE DE COBRE DESNUDO 1X35MM2</t>
  </si>
  <si>
    <t xml:space="preserve">ALE0070           </t>
  </si>
  <si>
    <t>DERIVACIÓN A LUMINARIA EN ARQUETA</t>
  </si>
  <si>
    <t xml:space="preserve">ALE0080           </t>
  </si>
  <si>
    <t>PICA TIERRA 1,5M</t>
  </si>
  <si>
    <t xml:space="preserve">ALE0090           </t>
  </si>
  <si>
    <t>P.A.I. para el Proyecto y Dirección de obra de la legalización de las instalaciones de Alumbrado Exterior</t>
  </si>
  <si>
    <t>Total 1.3.7</t>
  </si>
  <si>
    <t>Total 1.3</t>
  </si>
  <si>
    <t xml:space="preserve">1.4               </t>
  </si>
  <si>
    <t>GESTIÓN DE RESIDUOS</t>
  </si>
  <si>
    <t xml:space="preserve">ZZGR01            </t>
  </si>
  <si>
    <t>Gestión de Residuos. Fase I</t>
  </si>
  <si>
    <t>Total 1.4</t>
  </si>
  <si>
    <t xml:space="preserve">1.5               </t>
  </si>
  <si>
    <t>SEGURIDAD Y SALUD Y VARIOS</t>
  </si>
  <si>
    <t xml:space="preserve">ZZ001             </t>
  </si>
  <si>
    <t>Seguridad y Salud. Fase I</t>
  </si>
  <si>
    <t xml:space="preserve">ZZZ005            </t>
  </si>
  <si>
    <t>Partida alzada en remates y terminación de obra. Fase I</t>
  </si>
  <si>
    <t>Total 1.5</t>
  </si>
  <si>
    <t xml:space="preserve">1.6               </t>
  </si>
  <si>
    <t>PUESTA EN MARCHA</t>
  </si>
  <si>
    <t xml:space="preserve">ZZZ007            </t>
  </si>
  <si>
    <t>Partida alzada para puesta en marcha de la Fase I</t>
  </si>
  <si>
    <t>Total 1.6</t>
  </si>
  <si>
    <t xml:space="preserve">1.7               </t>
  </si>
  <si>
    <t>PRUEBAS DE FUNCIONAMIENTO</t>
  </si>
  <si>
    <t xml:space="preserve">ZZZ008            </t>
  </si>
  <si>
    <t>Partida alzada para pruebas de funcionamiento de la Fase I</t>
  </si>
  <si>
    <t>Total 1.7</t>
  </si>
  <si>
    <t>Total 1</t>
  </si>
  <si>
    <t>Total PREEJEMAT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</si>
</sst>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4" fillId="0" borderId="0" xfId="0" applyNumberFormat="1" applyFont="1"/>
    <xf numFmtId="0" fontId="4" fillId="0" borderId="0" xfId="0" applyFont="1"/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right" vertical="top"/>
    </xf>
    <xf numFmtId="49" fontId="3" fillId="3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 wrapText="1"/>
    </xf>
    <xf numFmtId="3" fontId="3" fillId="2" borderId="0" xfId="0" applyNumberFormat="1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 wrapText="1"/>
    </xf>
    <xf numFmtId="164" fontId="3" fillId="2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0" xfId="0" applyNumberFormat="1" applyFont="1" applyFill="1" applyAlignment="1">
      <alignment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vertical="top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07"/>
  <sheetViews>
    <sheetView tabSelected="1" workbookViewId="0">
      <pane xSplit="4" ySplit="3" topLeftCell="E1008" activePane="bottomRight" state="frozen"/>
      <selection pane="topRight" activeCell="E1" sqref="E1"/>
      <selection pane="bottomLeft" activeCell="A4" sqref="A4"/>
      <selection pane="bottomRight" activeCell="L1016" sqref="L1016"/>
    </sheetView>
  </sheetViews>
  <sheetFormatPr baseColWidth="10" defaultRowHeight="15" x14ac:dyDescent="0.25"/>
  <cols>
    <col min="1" max="1" width="15.5703125" bestFit="1" customWidth="1"/>
    <col min="2" max="2" width="6.5703125" customWidth="1"/>
    <col min="3" max="3" width="3.7109375" customWidth="1"/>
    <col min="4" max="4" width="32.85546875" customWidth="1"/>
    <col min="5" max="5" width="9.5703125" customWidth="1"/>
    <col min="6" max="7" width="10.8554687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ht="18.75" x14ac:dyDescent="0.25">
      <c r="A2" s="3" t="s">
        <v>1</v>
      </c>
      <c r="B2" s="4"/>
      <c r="C2" s="4"/>
      <c r="D2" s="4"/>
      <c r="E2" s="4"/>
      <c r="F2" s="4"/>
      <c r="G2" s="4"/>
    </row>
    <row r="3" spans="1:7" x14ac:dyDescent="0.25">
      <c r="A3" s="5" t="s">
        <v>2</v>
      </c>
      <c r="B3" s="5" t="s">
        <v>5</v>
      </c>
      <c r="C3" s="5" t="s">
        <v>6</v>
      </c>
      <c r="D3" s="6" t="s">
        <v>3</v>
      </c>
      <c r="E3" s="7" t="s">
        <v>7</v>
      </c>
      <c r="F3" s="7" t="s">
        <v>8</v>
      </c>
      <c r="G3" s="7" t="s">
        <v>4</v>
      </c>
    </row>
    <row r="4" spans="1:7" x14ac:dyDescent="0.25">
      <c r="A4" s="8" t="s">
        <v>9</v>
      </c>
      <c r="B4" s="8" t="s">
        <v>11</v>
      </c>
      <c r="C4" s="8" t="s">
        <v>12</v>
      </c>
      <c r="D4" s="9" t="s">
        <v>10</v>
      </c>
      <c r="E4" s="10">
        <f>E1304</f>
        <v>1</v>
      </c>
      <c r="F4" s="11">
        <f>F1304</f>
        <v>10724857.199999999</v>
      </c>
      <c r="G4" s="11">
        <f>G1304</f>
        <v>10724857.199999999</v>
      </c>
    </row>
    <row r="5" spans="1:7" x14ac:dyDescent="0.25">
      <c r="A5" s="12" t="s">
        <v>13</v>
      </c>
      <c r="B5" s="12" t="s">
        <v>11</v>
      </c>
      <c r="C5" s="12" t="s">
        <v>12</v>
      </c>
      <c r="D5" s="13" t="s">
        <v>14</v>
      </c>
      <c r="E5" s="14">
        <f>E956</f>
        <v>1</v>
      </c>
      <c r="F5" s="11">
        <f>F956</f>
        <v>5441496.4000000004</v>
      </c>
      <c r="G5" s="11">
        <f>G956</f>
        <v>5441496.4000000004</v>
      </c>
    </row>
    <row r="6" spans="1:7" x14ac:dyDescent="0.25">
      <c r="A6" s="12" t="s">
        <v>15</v>
      </c>
      <c r="B6" s="12" t="s">
        <v>11</v>
      </c>
      <c r="C6" s="12" t="s">
        <v>12</v>
      </c>
      <c r="D6" s="13" t="s">
        <v>16</v>
      </c>
      <c r="E6" s="14">
        <f>E191</f>
        <v>1</v>
      </c>
      <c r="F6" s="11">
        <f>F191</f>
        <v>1726208.36</v>
      </c>
      <c r="G6" s="11">
        <f>G191</f>
        <v>1726208.36</v>
      </c>
    </row>
    <row r="7" spans="1:7" x14ac:dyDescent="0.25">
      <c r="A7" s="12" t="s">
        <v>17</v>
      </c>
      <c r="B7" s="12" t="s">
        <v>11</v>
      </c>
      <c r="C7" s="12" t="s">
        <v>12</v>
      </c>
      <c r="D7" s="13" t="s">
        <v>18</v>
      </c>
      <c r="E7" s="14">
        <f>E16</f>
        <v>1</v>
      </c>
      <c r="F7" s="11">
        <f>F16</f>
        <v>513302.28</v>
      </c>
      <c r="G7" s="11">
        <f>G16</f>
        <v>513302.28</v>
      </c>
    </row>
    <row r="8" spans="1:7" ht="22.5" x14ac:dyDescent="0.25">
      <c r="A8" s="15" t="s">
        <v>19</v>
      </c>
      <c r="B8" s="15" t="s">
        <v>21</v>
      </c>
      <c r="C8" s="15" t="s">
        <v>22</v>
      </c>
      <c r="D8" s="16" t="s">
        <v>20</v>
      </c>
      <c r="E8" s="17">
        <v>38689.858</v>
      </c>
      <c r="F8" s="18">
        <v>8.09</v>
      </c>
      <c r="G8" s="19">
        <f>ROUND(E8*F8,2)</f>
        <v>313000.95</v>
      </c>
    </row>
    <row r="9" spans="1:7" ht="22.5" x14ac:dyDescent="0.25">
      <c r="A9" s="15" t="s">
        <v>23</v>
      </c>
      <c r="B9" s="15" t="s">
        <v>21</v>
      </c>
      <c r="C9" s="15" t="s">
        <v>22</v>
      </c>
      <c r="D9" s="16" t="s">
        <v>24</v>
      </c>
      <c r="E9" s="17">
        <v>19337.829000000002</v>
      </c>
      <c r="F9" s="18">
        <v>4.13</v>
      </c>
      <c r="G9" s="19">
        <f>ROUND(E9*F9,2)</f>
        <v>79865.23</v>
      </c>
    </row>
    <row r="10" spans="1:7" ht="22.5" x14ac:dyDescent="0.25">
      <c r="A10" s="15" t="s">
        <v>25</v>
      </c>
      <c r="B10" s="15" t="s">
        <v>21</v>
      </c>
      <c r="C10" s="15" t="s">
        <v>22</v>
      </c>
      <c r="D10" s="16" t="s">
        <v>26</v>
      </c>
      <c r="E10" s="17">
        <v>7813.5789999999997</v>
      </c>
      <c r="F10" s="18">
        <v>3.55</v>
      </c>
      <c r="G10" s="19">
        <f>ROUND(E10*F10,2)</f>
        <v>27738.21</v>
      </c>
    </row>
    <row r="11" spans="1:7" ht="22.5" x14ac:dyDescent="0.25">
      <c r="A11" s="15" t="s">
        <v>27</v>
      </c>
      <c r="B11" s="15" t="s">
        <v>21</v>
      </c>
      <c r="C11" s="15" t="s">
        <v>29</v>
      </c>
      <c r="D11" s="16" t="s">
        <v>28</v>
      </c>
      <c r="E11" s="17">
        <v>1</v>
      </c>
      <c r="F11" s="18">
        <v>30000</v>
      </c>
      <c r="G11" s="19">
        <f>ROUND(E11*F11,2)</f>
        <v>30000</v>
      </c>
    </row>
    <row r="12" spans="1:7" x14ac:dyDescent="0.25">
      <c r="A12" s="15" t="s">
        <v>30</v>
      </c>
      <c r="B12" s="15" t="s">
        <v>21</v>
      </c>
      <c r="C12" s="15" t="s">
        <v>22</v>
      </c>
      <c r="D12" s="16" t="s">
        <v>31</v>
      </c>
      <c r="E12" s="17">
        <v>656.64</v>
      </c>
      <c r="F12" s="18">
        <v>13.96</v>
      </c>
      <c r="G12" s="19">
        <f>ROUND(E12*F12,2)</f>
        <v>9166.69</v>
      </c>
    </row>
    <row r="13" spans="1:7" ht="22.5" x14ac:dyDescent="0.25">
      <c r="A13" s="15" t="s">
        <v>32</v>
      </c>
      <c r="B13" s="15" t="s">
        <v>21</v>
      </c>
      <c r="C13" s="15" t="s">
        <v>22</v>
      </c>
      <c r="D13" s="16" t="s">
        <v>33</v>
      </c>
      <c r="E13" s="17">
        <v>1010.05</v>
      </c>
      <c r="F13" s="18">
        <v>48.34</v>
      </c>
      <c r="G13" s="19">
        <f>ROUND(E13*F13,2)</f>
        <v>48825.82</v>
      </c>
    </row>
    <row r="14" spans="1:7" ht="22.5" x14ac:dyDescent="0.25">
      <c r="A14" s="15" t="s">
        <v>34</v>
      </c>
      <c r="B14" s="15" t="s">
        <v>21</v>
      </c>
      <c r="C14" s="15" t="s">
        <v>36</v>
      </c>
      <c r="D14" s="16" t="s">
        <v>35</v>
      </c>
      <c r="E14" s="17">
        <v>257</v>
      </c>
      <c r="F14" s="18">
        <v>4.1399999999999997</v>
      </c>
      <c r="G14" s="19">
        <f>ROUND(E14*F14,2)</f>
        <v>1063.98</v>
      </c>
    </row>
    <row r="15" spans="1:7" x14ac:dyDescent="0.25">
      <c r="A15" s="15" t="s">
        <v>37</v>
      </c>
      <c r="B15" s="15" t="s">
        <v>21</v>
      </c>
      <c r="C15" s="15" t="s">
        <v>36</v>
      </c>
      <c r="D15" s="16" t="s">
        <v>38</v>
      </c>
      <c r="E15" s="17">
        <v>1445</v>
      </c>
      <c r="F15" s="18">
        <v>2.52</v>
      </c>
      <c r="G15" s="19">
        <f>ROUND(E15*F15,2)</f>
        <v>3641.4</v>
      </c>
    </row>
    <row r="16" spans="1:7" x14ac:dyDescent="0.25">
      <c r="A16" s="20"/>
      <c r="B16" s="20"/>
      <c r="C16" s="20"/>
      <c r="D16" s="21" t="s">
        <v>39</v>
      </c>
      <c r="E16" s="17">
        <v>1</v>
      </c>
      <c r="F16" s="11">
        <f>SUM(G8:G15)</f>
        <v>513302.28</v>
      </c>
      <c r="G16" s="11">
        <f>ROUND(F16*E16,2)</f>
        <v>513302.28</v>
      </c>
    </row>
    <row r="17" spans="1:7" ht="0.95" customHeight="1" x14ac:dyDescent="0.25">
      <c r="A17" s="22"/>
      <c r="B17" s="22"/>
      <c r="C17" s="22"/>
      <c r="D17" s="23"/>
      <c r="E17" s="22"/>
      <c r="F17" s="22"/>
      <c r="G17" s="22"/>
    </row>
    <row r="18" spans="1:7" x14ac:dyDescent="0.25">
      <c r="A18" s="12" t="s">
        <v>40</v>
      </c>
      <c r="B18" s="12" t="s">
        <v>11</v>
      </c>
      <c r="C18" s="12" t="s">
        <v>12</v>
      </c>
      <c r="D18" s="13" t="s">
        <v>41</v>
      </c>
      <c r="E18" s="14">
        <f>E39</f>
        <v>1</v>
      </c>
      <c r="F18" s="11">
        <f>F39</f>
        <v>497237.42</v>
      </c>
      <c r="G18" s="11">
        <f>G39</f>
        <v>497237.42</v>
      </c>
    </row>
    <row r="19" spans="1:7" x14ac:dyDescent="0.25">
      <c r="A19" s="12" t="s">
        <v>42</v>
      </c>
      <c r="B19" s="12" t="s">
        <v>11</v>
      </c>
      <c r="C19" s="12" t="s">
        <v>12</v>
      </c>
      <c r="D19" s="13" t="s">
        <v>43</v>
      </c>
      <c r="E19" s="14">
        <f>E27</f>
        <v>1</v>
      </c>
      <c r="F19" s="11">
        <f>F27</f>
        <v>177439.08</v>
      </c>
      <c r="G19" s="11">
        <f>G27</f>
        <v>177439.08</v>
      </c>
    </row>
    <row r="20" spans="1:7" x14ac:dyDescent="0.25">
      <c r="A20" s="15" t="s">
        <v>44</v>
      </c>
      <c r="B20" s="15" t="s">
        <v>21</v>
      </c>
      <c r="C20" s="15" t="s">
        <v>46</v>
      </c>
      <c r="D20" s="16" t="s">
        <v>45</v>
      </c>
      <c r="E20" s="17">
        <v>32.542999999999999</v>
      </c>
      <c r="F20" s="18">
        <v>81.63</v>
      </c>
      <c r="G20" s="19">
        <f>ROUND(E20*F20,2)</f>
        <v>2656.49</v>
      </c>
    </row>
    <row r="21" spans="1:7" x14ac:dyDescent="0.25">
      <c r="A21" s="15" t="s">
        <v>47</v>
      </c>
      <c r="B21" s="15" t="s">
        <v>21</v>
      </c>
      <c r="C21" s="15" t="s">
        <v>49</v>
      </c>
      <c r="D21" s="16" t="s">
        <v>48</v>
      </c>
      <c r="E21" s="17">
        <v>66637.317999999999</v>
      </c>
      <c r="F21" s="18">
        <v>1.1399999999999999</v>
      </c>
      <c r="G21" s="19">
        <f>ROUND(E21*F21,2)</f>
        <v>75966.539999999994</v>
      </c>
    </row>
    <row r="22" spans="1:7" x14ac:dyDescent="0.25">
      <c r="A22" s="15" t="s">
        <v>50</v>
      </c>
      <c r="B22" s="15" t="s">
        <v>21</v>
      </c>
      <c r="C22" s="15" t="s">
        <v>52</v>
      </c>
      <c r="D22" s="16" t="s">
        <v>51</v>
      </c>
      <c r="E22" s="17">
        <v>114.75</v>
      </c>
      <c r="F22" s="18">
        <v>22.31</v>
      </c>
      <c r="G22" s="19">
        <f>ROUND(E22*F22,2)</f>
        <v>2560.0700000000002</v>
      </c>
    </row>
    <row r="23" spans="1:7" ht="22.5" x14ac:dyDescent="0.25">
      <c r="A23" s="15" t="s">
        <v>53</v>
      </c>
      <c r="B23" s="15" t="s">
        <v>21</v>
      </c>
      <c r="C23" s="15" t="s">
        <v>46</v>
      </c>
      <c r="D23" s="16" t="s">
        <v>54</v>
      </c>
      <c r="E23" s="17">
        <v>583.70000000000005</v>
      </c>
      <c r="F23" s="18">
        <v>103.19</v>
      </c>
      <c r="G23" s="19">
        <f>ROUND(E23*F23,2)</f>
        <v>60232</v>
      </c>
    </row>
    <row r="24" spans="1:7" x14ac:dyDescent="0.25">
      <c r="A24" s="15" t="s">
        <v>55</v>
      </c>
      <c r="B24" s="15" t="s">
        <v>21</v>
      </c>
      <c r="C24" s="15" t="s">
        <v>52</v>
      </c>
      <c r="D24" s="16" t="s">
        <v>56</v>
      </c>
      <c r="E24" s="17">
        <v>374.5</v>
      </c>
      <c r="F24" s="18">
        <v>26</v>
      </c>
      <c r="G24" s="19">
        <f>ROUND(E24*F24,2)</f>
        <v>9737</v>
      </c>
    </row>
    <row r="25" spans="1:7" x14ac:dyDescent="0.25">
      <c r="A25" s="15" t="s">
        <v>57</v>
      </c>
      <c r="B25" s="15" t="s">
        <v>21</v>
      </c>
      <c r="C25" s="15" t="s">
        <v>36</v>
      </c>
      <c r="D25" s="16" t="s">
        <v>58</v>
      </c>
      <c r="E25" s="17">
        <v>374.5</v>
      </c>
      <c r="F25" s="18">
        <v>22.23</v>
      </c>
      <c r="G25" s="19">
        <f>ROUND(E25*F25,2)</f>
        <v>8325.14</v>
      </c>
    </row>
    <row r="26" spans="1:7" x14ac:dyDescent="0.25">
      <c r="A26" s="15" t="s">
        <v>59</v>
      </c>
      <c r="B26" s="15" t="s">
        <v>21</v>
      </c>
      <c r="C26" s="15" t="s">
        <v>46</v>
      </c>
      <c r="D26" s="16" t="s">
        <v>60</v>
      </c>
      <c r="E26" s="17">
        <v>164.2</v>
      </c>
      <c r="F26" s="18">
        <v>109.39</v>
      </c>
      <c r="G26" s="19">
        <f>ROUND(E26*F26,2)</f>
        <v>17961.84</v>
      </c>
    </row>
    <row r="27" spans="1:7" x14ac:dyDescent="0.25">
      <c r="A27" s="20"/>
      <c r="B27" s="20"/>
      <c r="C27" s="20"/>
      <c r="D27" s="21" t="s">
        <v>61</v>
      </c>
      <c r="E27" s="17">
        <v>1</v>
      </c>
      <c r="F27" s="11">
        <f>SUM(G20:G26)</f>
        <v>177439.08</v>
      </c>
      <c r="G27" s="11">
        <f>ROUND(F27*E27,2)</f>
        <v>177439.08</v>
      </c>
    </row>
    <row r="28" spans="1:7" ht="0.95" customHeight="1" x14ac:dyDescent="0.25">
      <c r="A28" s="22"/>
      <c r="B28" s="22"/>
      <c r="C28" s="22"/>
      <c r="D28" s="23"/>
      <c r="E28" s="22"/>
      <c r="F28" s="22"/>
      <c r="G28" s="22"/>
    </row>
    <row r="29" spans="1:7" ht="22.5" x14ac:dyDescent="0.25">
      <c r="A29" s="12" t="s">
        <v>62</v>
      </c>
      <c r="B29" s="12" t="s">
        <v>11</v>
      </c>
      <c r="C29" s="12" t="s">
        <v>12</v>
      </c>
      <c r="D29" s="13" t="s">
        <v>63</v>
      </c>
      <c r="E29" s="14">
        <f>E37</f>
        <v>1</v>
      </c>
      <c r="F29" s="11">
        <f>F37</f>
        <v>319798.34000000003</v>
      </c>
      <c r="G29" s="11">
        <f>G37</f>
        <v>319798.34000000003</v>
      </c>
    </row>
    <row r="30" spans="1:7" x14ac:dyDescent="0.25">
      <c r="A30" s="15" t="s">
        <v>44</v>
      </c>
      <c r="B30" s="15" t="s">
        <v>21</v>
      </c>
      <c r="C30" s="15" t="s">
        <v>46</v>
      </c>
      <c r="D30" s="16" t="s">
        <v>45</v>
      </c>
      <c r="E30" s="17">
        <v>61.622999999999998</v>
      </c>
      <c r="F30" s="18">
        <v>81.63</v>
      </c>
      <c r="G30" s="19">
        <f>ROUND(E30*F30,2)</f>
        <v>5030.29</v>
      </c>
    </row>
    <row r="31" spans="1:7" x14ac:dyDescent="0.25">
      <c r="A31" s="15" t="s">
        <v>47</v>
      </c>
      <c r="B31" s="15" t="s">
        <v>21</v>
      </c>
      <c r="C31" s="15" t="s">
        <v>49</v>
      </c>
      <c r="D31" s="16" t="s">
        <v>48</v>
      </c>
      <c r="E31" s="17">
        <v>126008.00199999999</v>
      </c>
      <c r="F31" s="18">
        <v>1.1399999999999999</v>
      </c>
      <c r="G31" s="19">
        <f>ROUND(E31*F31,2)</f>
        <v>143649.12</v>
      </c>
    </row>
    <row r="32" spans="1:7" x14ac:dyDescent="0.25">
      <c r="A32" s="15" t="s">
        <v>50</v>
      </c>
      <c r="B32" s="15" t="s">
        <v>21</v>
      </c>
      <c r="C32" s="15" t="s">
        <v>52</v>
      </c>
      <c r="D32" s="16" t="s">
        <v>51</v>
      </c>
      <c r="E32" s="17">
        <v>169.74</v>
      </c>
      <c r="F32" s="18">
        <v>22.31</v>
      </c>
      <c r="G32" s="19">
        <f>ROUND(E32*F32,2)</f>
        <v>3786.9</v>
      </c>
    </row>
    <row r="33" spans="1:7" ht="22.5" x14ac:dyDescent="0.25">
      <c r="A33" s="15" t="s">
        <v>53</v>
      </c>
      <c r="B33" s="15" t="s">
        <v>21</v>
      </c>
      <c r="C33" s="15" t="s">
        <v>46</v>
      </c>
      <c r="D33" s="16" t="s">
        <v>54</v>
      </c>
      <c r="E33" s="17">
        <v>708.66499999999996</v>
      </c>
      <c r="F33" s="18">
        <v>103.19</v>
      </c>
      <c r="G33" s="19">
        <f>ROUND(E33*F33,2)</f>
        <v>73127.14</v>
      </c>
    </row>
    <row r="34" spans="1:7" x14ac:dyDescent="0.25">
      <c r="A34" s="15" t="s">
        <v>55</v>
      </c>
      <c r="B34" s="15" t="s">
        <v>21</v>
      </c>
      <c r="C34" s="15" t="s">
        <v>52</v>
      </c>
      <c r="D34" s="16" t="s">
        <v>56</v>
      </c>
      <c r="E34" s="17">
        <v>738</v>
      </c>
      <c r="F34" s="18">
        <v>26</v>
      </c>
      <c r="G34" s="19">
        <f>ROUND(E34*F34,2)</f>
        <v>19188</v>
      </c>
    </row>
    <row r="35" spans="1:7" x14ac:dyDescent="0.25">
      <c r="A35" s="15" t="s">
        <v>57</v>
      </c>
      <c r="B35" s="15" t="s">
        <v>21</v>
      </c>
      <c r="C35" s="15" t="s">
        <v>36</v>
      </c>
      <c r="D35" s="16" t="s">
        <v>58</v>
      </c>
      <c r="E35" s="17">
        <v>741.69</v>
      </c>
      <c r="F35" s="18">
        <v>22.23</v>
      </c>
      <c r="G35" s="19">
        <f>ROUND(E35*F35,2)</f>
        <v>16487.77</v>
      </c>
    </row>
    <row r="36" spans="1:7" x14ac:dyDescent="0.25">
      <c r="A36" s="15" t="s">
        <v>59</v>
      </c>
      <c r="B36" s="15" t="s">
        <v>21</v>
      </c>
      <c r="C36" s="15" t="s">
        <v>46</v>
      </c>
      <c r="D36" s="16" t="s">
        <v>60</v>
      </c>
      <c r="E36" s="17">
        <v>535.04999999999995</v>
      </c>
      <c r="F36" s="18">
        <v>109.39</v>
      </c>
      <c r="G36" s="19">
        <f>ROUND(E36*F36,2)</f>
        <v>58529.120000000003</v>
      </c>
    </row>
    <row r="37" spans="1:7" x14ac:dyDescent="0.25">
      <c r="A37" s="20"/>
      <c r="B37" s="20"/>
      <c r="C37" s="20"/>
      <c r="D37" s="21" t="s">
        <v>64</v>
      </c>
      <c r="E37" s="17">
        <v>1</v>
      </c>
      <c r="F37" s="11">
        <f>SUM(G30:G36)</f>
        <v>319798.34000000003</v>
      </c>
      <c r="G37" s="11">
        <f>ROUND(F37*E37,2)</f>
        <v>319798.34000000003</v>
      </c>
    </row>
    <row r="38" spans="1:7" ht="0.95" customHeight="1" x14ac:dyDescent="0.25">
      <c r="A38" s="22"/>
      <c r="B38" s="22"/>
      <c r="C38" s="22"/>
      <c r="D38" s="23"/>
      <c r="E38" s="22"/>
      <c r="F38" s="22"/>
      <c r="G38" s="22"/>
    </row>
    <row r="39" spans="1:7" x14ac:dyDescent="0.25">
      <c r="A39" s="20"/>
      <c r="B39" s="20"/>
      <c r="C39" s="20"/>
      <c r="D39" s="21" t="s">
        <v>65</v>
      </c>
      <c r="E39" s="17">
        <v>1</v>
      </c>
      <c r="F39" s="11">
        <f>G19+G29</f>
        <v>497237.42</v>
      </c>
      <c r="G39" s="11">
        <f>ROUND(F39*E39,2)</f>
        <v>497237.42</v>
      </c>
    </row>
    <row r="40" spans="1:7" ht="0.95" customHeight="1" x14ac:dyDescent="0.25">
      <c r="A40" s="22"/>
      <c r="B40" s="22"/>
      <c r="C40" s="22"/>
      <c r="D40" s="23"/>
      <c r="E40" s="22"/>
      <c r="F40" s="22"/>
      <c r="G40" s="22"/>
    </row>
    <row r="41" spans="1:7" x14ac:dyDescent="0.25">
      <c r="A41" s="12" t="s">
        <v>66</v>
      </c>
      <c r="B41" s="12" t="s">
        <v>11</v>
      </c>
      <c r="C41" s="12" t="s">
        <v>12</v>
      </c>
      <c r="D41" s="13" t="s">
        <v>67</v>
      </c>
      <c r="E41" s="14">
        <f>E137</f>
        <v>1</v>
      </c>
      <c r="F41" s="11">
        <f>F137</f>
        <v>377709.24</v>
      </c>
      <c r="G41" s="11">
        <f>G137</f>
        <v>377709.24</v>
      </c>
    </row>
    <row r="42" spans="1:7" x14ac:dyDescent="0.25">
      <c r="A42" s="12" t="s">
        <v>68</v>
      </c>
      <c r="B42" s="12" t="s">
        <v>11</v>
      </c>
      <c r="C42" s="12" t="s">
        <v>12</v>
      </c>
      <c r="D42" s="13" t="s">
        <v>69</v>
      </c>
      <c r="E42" s="14">
        <f>E55</f>
        <v>1</v>
      </c>
      <c r="F42" s="11">
        <f>F55</f>
        <v>20021.240000000002</v>
      </c>
      <c r="G42" s="11">
        <f>G55</f>
        <v>20021.240000000002</v>
      </c>
    </row>
    <row r="43" spans="1:7" x14ac:dyDescent="0.25">
      <c r="A43" s="15" t="s">
        <v>70</v>
      </c>
      <c r="B43" s="15" t="s">
        <v>21</v>
      </c>
      <c r="C43" s="15" t="s">
        <v>22</v>
      </c>
      <c r="D43" s="16" t="s">
        <v>71</v>
      </c>
      <c r="E43" s="17">
        <v>121.422</v>
      </c>
      <c r="F43" s="18">
        <v>12.4</v>
      </c>
      <c r="G43" s="19">
        <f>ROUND(E43*F43,2)</f>
        <v>1505.63</v>
      </c>
    </row>
    <row r="44" spans="1:7" x14ac:dyDescent="0.25">
      <c r="A44" s="15" t="s">
        <v>72</v>
      </c>
      <c r="B44" s="15" t="s">
        <v>21</v>
      </c>
      <c r="C44" s="15" t="s">
        <v>22</v>
      </c>
      <c r="D44" s="16" t="s">
        <v>73</v>
      </c>
      <c r="E44" s="17">
        <v>13.372</v>
      </c>
      <c r="F44" s="18">
        <v>13.13</v>
      </c>
      <c r="G44" s="19">
        <f>ROUND(E44*F44,2)</f>
        <v>175.57</v>
      </c>
    </row>
    <row r="45" spans="1:7" x14ac:dyDescent="0.25">
      <c r="A45" s="15" t="s">
        <v>74</v>
      </c>
      <c r="B45" s="15" t="s">
        <v>21</v>
      </c>
      <c r="C45" s="15" t="s">
        <v>22</v>
      </c>
      <c r="D45" s="16" t="s">
        <v>75</v>
      </c>
      <c r="E45" s="17">
        <v>45.290999999999997</v>
      </c>
      <c r="F45" s="18">
        <v>11.44</v>
      </c>
      <c r="G45" s="19">
        <f>ROUND(E45*F45,2)</f>
        <v>518.13</v>
      </c>
    </row>
    <row r="46" spans="1:7" ht="22.5" x14ac:dyDescent="0.25">
      <c r="A46" s="15" t="s">
        <v>76</v>
      </c>
      <c r="B46" s="15" t="s">
        <v>21</v>
      </c>
      <c r="C46" s="15" t="s">
        <v>22</v>
      </c>
      <c r="D46" s="16" t="s">
        <v>77</v>
      </c>
      <c r="E46" s="17">
        <v>62.543999999999997</v>
      </c>
      <c r="F46" s="18">
        <v>3.03</v>
      </c>
      <c r="G46" s="19">
        <f>ROUND(E46*F46,2)</f>
        <v>189.51</v>
      </c>
    </row>
    <row r="47" spans="1:7" ht="22.5" x14ac:dyDescent="0.25">
      <c r="A47" s="15" t="s">
        <v>78</v>
      </c>
      <c r="B47" s="15" t="s">
        <v>21</v>
      </c>
      <c r="C47" s="15" t="s">
        <v>80</v>
      </c>
      <c r="D47" s="16" t="s">
        <v>79</v>
      </c>
      <c r="E47" s="17">
        <v>166.4</v>
      </c>
      <c r="F47" s="18">
        <v>54.48</v>
      </c>
      <c r="G47" s="19">
        <f>ROUND(E47*F47,2)</f>
        <v>9065.4699999999993</v>
      </c>
    </row>
    <row r="48" spans="1:7" ht="22.5" x14ac:dyDescent="0.25">
      <c r="A48" s="15" t="s">
        <v>81</v>
      </c>
      <c r="B48" s="15" t="s">
        <v>21</v>
      </c>
      <c r="C48" s="15" t="s">
        <v>80</v>
      </c>
      <c r="D48" s="16" t="s">
        <v>82</v>
      </c>
      <c r="E48" s="17">
        <v>49.27</v>
      </c>
      <c r="F48" s="18">
        <v>5.27</v>
      </c>
      <c r="G48" s="19">
        <f>ROUND(E48*F48,2)</f>
        <v>259.64999999999998</v>
      </c>
    </row>
    <row r="49" spans="1:7" x14ac:dyDescent="0.25">
      <c r="A49" s="15" t="s">
        <v>83</v>
      </c>
      <c r="B49" s="15" t="s">
        <v>21</v>
      </c>
      <c r="C49" s="15" t="s">
        <v>85</v>
      </c>
      <c r="D49" s="16" t="s">
        <v>84</v>
      </c>
      <c r="E49" s="17">
        <v>2</v>
      </c>
      <c r="F49" s="18">
        <v>2604.39</v>
      </c>
      <c r="G49" s="19">
        <f>ROUND(E49*F49,2)</f>
        <v>5208.78</v>
      </c>
    </row>
    <row r="50" spans="1:7" ht="22.5" x14ac:dyDescent="0.25">
      <c r="A50" s="15" t="s">
        <v>86</v>
      </c>
      <c r="B50" s="15" t="s">
        <v>21</v>
      </c>
      <c r="C50" s="15" t="s">
        <v>85</v>
      </c>
      <c r="D50" s="16" t="s">
        <v>87</v>
      </c>
      <c r="E50" s="17">
        <v>3</v>
      </c>
      <c r="F50" s="18">
        <v>246.63</v>
      </c>
      <c r="G50" s="19">
        <f>ROUND(E50*F50,2)</f>
        <v>739.89</v>
      </c>
    </row>
    <row r="51" spans="1:7" x14ac:dyDescent="0.25">
      <c r="A51" s="15" t="s">
        <v>88</v>
      </c>
      <c r="B51" s="15" t="s">
        <v>21</v>
      </c>
      <c r="C51" s="15" t="s">
        <v>6</v>
      </c>
      <c r="D51" s="16" t="s">
        <v>89</v>
      </c>
      <c r="E51" s="17">
        <v>5</v>
      </c>
      <c r="F51" s="18">
        <v>206.01</v>
      </c>
      <c r="G51" s="19">
        <f>ROUND(E51*F51,2)</f>
        <v>1030.05</v>
      </c>
    </row>
    <row r="52" spans="1:7" x14ac:dyDescent="0.25">
      <c r="A52" s="15" t="s">
        <v>90</v>
      </c>
      <c r="B52" s="15" t="s">
        <v>21</v>
      </c>
      <c r="C52" s="15" t="s">
        <v>6</v>
      </c>
      <c r="D52" s="16" t="s">
        <v>91</v>
      </c>
      <c r="E52" s="17">
        <v>1</v>
      </c>
      <c r="F52" s="18">
        <v>136.66</v>
      </c>
      <c r="G52" s="19">
        <f>ROUND(E52*F52,2)</f>
        <v>136.66</v>
      </c>
    </row>
    <row r="53" spans="1:7" ht="33.75" x14ac:dyDescent="0.25">
      <c r="A53" s="15" t="s">
        <v>92</v>
      </c>
      <c r="B53" s="15" t="s">
        <v>21</v>
      </c>
      <c r="C53" s="15" t="s">
        <v>85</v>
      </c>
      <c r="D53" s="16" t="s">
        <v>93</v>
      </c>
      <c r="E53" s="17">
        <v>3</v>
      </c>
      <c r="F53" s="18">
        <v>286.24</v>
      </c>
      <c r="G53" s="19">
        <f>ROUND(E53*F53,2)</f>
        <v>858.72</v>
      </c>
    </row>
    <row r="54" spans="1:7" ht="33.75" x14ac:dyDescent="0.25">
      <c r="A54" s="15" t="s">
        <v>94</v>
      </c>
      <c r="B54" s="15" t="s">
        <v>21</v>
      </c>
      <c r="C54" s="15" t="s">
        <v>85</v>
      </c>
      <c r="D54" s="16" t="s">
        <v>95</v>
      </c>
      <c r="E54" s="17">
        <v>1</v>
      </c>
      <c r="F54" s="18">
        <v>333.18</v>
      </c>
      <c r="G54" s="19">
        <f>ROUND(E54*F54,2)</f>
        <v>333.18</v>
      </c>
    </row>
    <row r="55" spans="1:7" x14ac:dyDescent="0.25">
      <c r="A55" s="20"/>
      <c r="B55" s="20"/>
      <c r="C55" s="20"/>
      <c r="D55" s="21" t="s">
        <v>96</v>
      </c>
      <c r="E55" s="17">
        <v>1</v>
      </c>
      <c r="F55" s="11">
        <f>SUM(G43:G54)</f>
        <v>20021.240000000002</v>
      </c>
      <c r="G55" s="11">
        <f>ROUND(F55*E55,2)</f>
        <v>20021.240000000002</v>
      </c>
    </row>
    <row r="56" spans="1:7" ht="0.95" customHeight="1" x14ac:dyDescent="0.25">
      <c r="A56" s="22"/>
      <c r="B56" s="22"/>
      <c r="C56" s="22"/>
      <c r="D56" s="23"/>
      <c r="E56" s="22"/>
      <c r="F56" s="22"/>
      <c r="G56" s="22"/>
    </row>
    <row r="57" spans="1:7" ht="22.5" x14ac:dyDescent="0.25">
      <c r="A57" s="12" t="s">
        <v>97</v>
      </c>
      <c r="B57" s="12" t="s">
        <v>11</v>
      </c>
      <c r="C57" s="12" t="s">
        <v>12</v>
      </c>
      <c r="D57" s="13" t="s">
        <v>98</v>
      </c>
      <c r="E57" s="14">
        <f>E93</f>
        <v>1</v>
      </c>
      <c r="F57" s="11">
        <f>F93</f>
        <v>228415.58</v>
      </c>
      <c r="G57" s="11">
        <f>G93</f>
        <v>228415.58</v>
      </c>
    </row>
    <row r="58" spans="1:7" x14ac:dyDescent="0.25">
      <c r="A58" s="15" t="s">
        <v>72</v>
      </c>
      <c r="B58" s="15" t="s">
        <v>21</v>
      </c>
      <c r="C58" s="15" t="s">
        <v>22</v>
      </c>
      <c r="D58" s="16" t="s">
        <v>73</v>
      </c>
      <c r="E58" s="17">
        <v>16.667000000000002</v>
      </c>
      <c r="F58" s="18">
        <v>13.13</v>
      </c>
      <c r="G58" s="19">
        <f>ROUND(E58*F58,2)</f>
        <v>218.84</v>
      </c>
    </row>
    <row r="59" spans="1:7" x14ac:dyDescent="0.25">
      <c r="A59" s="15" t="s">
        <v>74</v>
      </c>
      <c r="B59" s="15" t="s">
        <v>21</v>
      </c>
      <c r="C59" s="15" t="s">
        <v>22</v>
      </c>
      <c r="D59" s="16" t="s">
        <v>75</v>
      </c>
      <c r="E59" s="17">
        <v>82.298000000000002</v>
      </c>
      <c r="F59" s="18">
        <v>11.44</v>
      </c>
      <c r="G59" s="19">
        <f>ROUND(E59*F59,2)</f>
        <v>941.49</v>
      </c>
    </row>
    <row r="60" spans="1:7" x14ac:dyDescent="0.25">
      <c r="A60" s="15" t="s">
        <v>99</v>
      </c>
      <c r="B60" s="15" t="s">
        <v>21</v>
      </c>
      <c r="C60" s="15" t="s">
        <v>80</v>
      </c>
      <c r="D60" s="16" t="s">
        <v>100</v>
      </c>
      <c r="E60" s="17">
        <v>208.39</v>
      </c>
      <c r="F60" s="18">
        <v>31.58</v>
      </c>
      <c r="G60" s="19">
        <f>ROUND(E60*F60,2)</f>
        <v>6580.96</v>
      </c>
    </row>
    <row r="61" spans="1:7" x14ac:dyDescent="0.25">
      <c r="A61" s="15" t="s">
        <v>44</v>
      </c>
      <c r="B61" s="15" t="s">
        <v>21</v>
      </c>
      <c r="C61" s="15" t="s">
        <v>46</v>
      </c>
      <c r="D61" s="16" t="s">
        <v>45</v>
      </c>
      <c r="E61" s="17">
        <v>3.76</v>
      </c>
      <c r="F61" s="18">
        <v>81.63</v>
      </c>
      <c r="G61" s="19">
        <f>ROUND(E61*F61,2)</f>
        <v>306.93</v>
      </c>
    </row>
    <row r="62" spans="1:7" x14ac:dyDescent="0.25">
      <c r="A62" s="15" t="s">
        <v>50</v>
      </c>
      <c r="B62" s="15" t="s">
        <v>21</v>
      </c>
      <c r="C62" s="15" t="s">
        <v>52</v>
      </c>
      <c r="D62" s="16" t="s">
        <v>51</v>
      </c>
      <c r="E62" s="17">
        <v>27.8</v>
      </c>
      <c r="F62" s="18">
        <v>22.31</v>
      </c>
      <c r="G62" s="19">
        <f>ROUND(E62*F62,2)</f>
        <v>620.22</v>
      </c>
    </row>
    <row r="63" spans="1:7" ht="22.5" x14ac:dyDescent="0.25">
      <c r="A63" s="15" t="s">
        <v>53</v>
      </c>
      <c r="B63" s="15" t="s">
        <v>21</v>
      </c>
      <c r="C63" s="15" t="s">
        <v>46</v>
      </c>
      <c r="D63" s="16" t="s">
        <v>54</v>
      </c>
      <c r="E63" s="17">
        <v>18.79</v>
      </c>
      <c r="F63" s="18">
        <v>103.19</v>
      </c>
      <c r="G63" s="19">
        <f>ROUND(E63*F63,2)</f>
        <v>1938.94</v>
      </c>
    </row>
    <row r="64" spans="1:7" x14ac:dyDescent="0.25">
      <c r="A64" s="15" t="s">
        <v>55</v>
      </c>
      <c r="B64" s="15" t="s">
        <v>21</v>
      </c>
      <c r="C64" s="15" t="s">
        <v>52</v>
      </c>
      <c r="D64" s="16" t="s">
        <v>56</v>
      </c>
      <c r="E64" s="17">
        <v>374.22</v>
      </c>
      <c r="F64" s="18">
        <v>26</v>
      </c>
      <c r="G64" s="19">
        <f>ROUND(E64*F64,2)</f>
        <v>9729.7199999999993</v>
      </c>
    </row>
    <row r="65" spans="1:7" x14ac:dyDescent="0.25">
      <c r="A65" s="15" t="s">
        <v>57</v>
      </c>
      <c r="B65" s="15" t="s">
        <v>21</v>
      </c>
      <c r="C65" s="15" t="s">
        <v>36</v>
      </c>
      <c r="D65" s="16" t="s">
        <v>58</v>
      </c>
      <c r="E65" s="17">
        <v>525.41999999999996</v>
      </c>
      <c r="F65" s="18">
        <v>22.23</v>
      </c>
      <c r="G65" s="19">
        <f>ROUND(E65*F65,2)</f>
        <v>11680.09</v>
      </c>
    </row>
    <row r="66" spans="1:7" x14ac:dyDescent="0.25">
      <c r="A66" s="15" t="s">
        <v>59</v>
      </c>
      <c r="B66" s="15" t="s">
        <v>21</v>
      </c>
      <c r="C66" s="15" t="s">
        <v>46</v>
      </c>
      <c r="D66" s="16" t="s">
        <v>60</v>
      </c>
      <c r="E66" s="17">
        <v>179.928</v>
      </c>
      <c r="F66" s="18">
        <v>109.39</v>
      </c>
      <c r="G66" s="19">
        <f>ROUND(E66*F66,2)</f>
        <v>19682.32</v>
      </c>
    </row>
    <row r="67" spans="1:7" x14ac:dyDescent="0.25">
      <c r="A67" s="15" t="s">
        <v>47</v>
      </c>
      <c r="B67" s="15" t="s">
        <v>21</v>
      </c>
      <c r="C67" s="15" t="s">
        <v>49</v>
      </c>
      <c r="D67" s="16" t="s">
        <v>48</v>
      </c>
      <c r="E67" s="17">
        <v>11087.486000000001</v>
      </c>
      <c r="F67" s="18">
        <v>1.1399999999999999</v>
      </c>
      <c r="G67" s="19">
        <f>ROUND(E67*F67,2)</f>
        <v>12639.73</v>
      </c>
    </row>
    <row r="68" spans="1:7" ht="33.75" x14ac:dyDescent="0.25">
      <c r="A68" s="15" t="s">
        <v>101</v>
      </c>
      <c r="B68" s="15" t="s">
        <v>21</v>
      </c>
      <c r="C68" s="15" t="s">
        <v>85</v>
      </c>
      <c r="D68" s="16" t="s">
        <v>102</v>
      </c>
      <c r="E68" s="17">
        <v>5</v>
      </c>
      <c r="F68" s="18">
        <v>16911.68</v>
      </c>
      <c r="G68" s="19">
        <f>ROUND(E68*F68,2)</f>
        <v>84558.399999999994</v>
      </c>
    </row>
    <row r="69" spans="1:7" ht="22.5" x14ac:dyDescent="0.25">
      <c r="A69" s="15" t="s">
        <v>103</v>
      </c>
      <c r="B69" s="15" t="s">
        <v>21</v>
      </c>
      <c r="C69" s="15" t="s">
        <v>85</v>
      </c>
      <c r="D69" s="16" t="s">
        <v>104</v>
      </c>
      <c r="E69" s="17">
        <v>6</v>
      </c>
      <c r="F69" s="18">
        <v>513.82000000000005</v>
      </c>
      <c r="G69" s="19">
        <f>ROUND(E69*F69,2)</f>
        <v>3082.92</v>
      </c>
    </row>
    <row r="70" spans="1:7" ht="22.5" x14ac:dyDescent="0.25">
      <c r="A70" s="15" t="s">
        <v>105</v>
      </c>
      <c r="B70" s="15" t="s">
        <v>21</v>
      </c>
      <c r="C70" s="15" t="s">
        <v>80</v>
      </c>
      <c r="D70" s="16" t="s">
        <v>106</v>
      </c>
      <c r="E70" s="17">
        <v>22.1</v>
      </c>
      <c r="F70" s="18">
        <v>270.18</v>
      </c>
      <c r="G70" s="19">
        <f>ROUND(E70*F70,2)</f>
        <v>5970.98</v>
      </c>
    </row>
    <row r="71" spans="1:7" x14ac:dyDescent="0.25">
      <c r="A71" s="15" t="s">
        <v>107</v>
      </c>
      <c r="B71" s="15" t="s">
        <v>21</v>
      </c>
      <c r="C71" s="15" t="s">
        <v>85</v>
      </c>
      <c r="D71" s="16" t="s">
        <v>108</v>
      </c>
      <c r="E71" s="17">
        <v>1</v>
      </c>
      <c r="F71" s="18">
        <v>134.91999999999999</v>
      </c>
      <c r="G71" s="19">
        <f>ROUND(E71*F71,2)</f>
        <v>134.91999999999999</v>
      </c>
    </row>
    <row r="72" spans="1:7" x14ac:dyDescent="0.25">
      <c r="A72" s="15" t="s">
        <v>109</v>
      </c>
      <c r="B72" s="15" t="s">
        <v>21</v>
      </c>
      <c r="C72" s="15" t="s">
        <v>52</v>
      </c>
      <c r="D72" s="16" t="s">
        <v>110</v>
      </c>
      <c r="E72" s="17">
        <v>22.05</v>
      </c>
      <c r="F72" s="18">
        <v>80.2</v>
      </c>
      <c r="G72" s="19">
        <f>ROUND(E72*F72,2)</f>
        <v>1768.41</v>
      </c>
    </row>
    <row r="73" spans="1:7" x14ac:dyDescent="0.25">
      <c r="A73" s="15" t="s">
        <v>111</v>
      </c>
      <c r="B73" s="15" t="s">
        <v>21</v>
      </c>
      <c r="C73" s="15" t="s">
        <v>113</v>
      </c>
      <c r="D73" s="16" t="s">
        <v>112</v>
      </c>
      <c r="E73" s="17">
        <v>9</v>
      </c>
      <c r="F73" s="18">
        <v>2206.37</v>
      </c>
      <c r="G73" s="19">
        <f>ROUND(E73*F73,2)</f>
        <v>19857.330000000002</v>
      </c>
    </row>
    <row r="74" spans="1:7" x14ac:dyDescent="0.25">
      <c r="A74" s="15" t="s">
        <v>114</v>
      </c>
      <c r="B74" s="15" t="s">
        <v>21</v>
      </c>
      <c r="C74" s="15" t="s">
        <v>6</v>
      </c>
      <c r="D74" s="16" t="s">
        <v>115</v>
      </c>
      <c r="E74" s="17">
        <v>4</v>
      </c>
      <c r="F74" s="18">
        <v>3197.93</v>
      </c>
      <c r="G74" s="19">
        <f>ROUND(E74*F74,2)</f>
        <v>12791.72</v>
      </c>
    </row>
    <row r="75" spans="1:7" x14ac:dyDescent="0.25">
      <c r="A75" s="15" t="s">
        <v>116</v>
      </c>
      <c r="B75" s="15" t="s">
        <v>21</v>
      </c>
      <c r="C75" s="15" t="s">
        <v>118</v>
      </c>
      <c r="D75" s="16" t="s">
        <v>117</v>
      </c>
      <c r="E75" s="17">
        <v>21.96</v>
      </c>
      <c r="F75" s="18">
        <v>59.34</v>
      </c>
      <c r="G75" s="19">
        <f>ROUND(E75*F75,2)</f>
        <v>1303.1099999999999</v>
      </c>
    </row>
    <row r="76" spans="1:7" ht="22.5" x14ac:dyDescent="0.25">
      <c r="A76" s="15" t="s">
        <v>119</v>
      </c>
      <c r="B76" s="15" t="s">
        <v>21</v>
      </c>
      <c r="C76" s="15" t="s">
        <v>85</v>
      </c>
      <c r="D76" s="16" t="s">
        <v>120</v>
      </c>
      <c r="E76" s="17">
        <v>1</v>
      </c>
      <c r="F76" s="18">
        <v>1206.98</v>
      </c>
      <c r="G76" s="19">
        <f>ROUND(E76*F76,2)</f>
        <v>1206.98</v>
      </c>
    </row>
    <row r="77" spans="1:7" x14ac:dyDescent="0.25">
      <c r="A77" s="15" t="s">
        <v>121</v>
      </c>
      <c r="B77" s="15" t="s">
        <v>21</v>
      </c>
      <c r="C77" s="15" t="s">
        <v>85</v>
      </c>
      <c r="D77" s="16" t="s">
        <v>122</v>
      </c>
      <c r="E77" s="17">
        <v>1</v>
      </c>
      <c r="F77" s="18">
        <v>184.95</v>
      </c>
      <c r="G77" s="19">
        <f>ROUND(E77*F77,2)</f>
        <v>184.95</v>
      </c>
    </row>
    <row r="78" spans="1:7" ht="22.5" x14ac:dyDescent="0.25">
      <c r="A78" s="15" t="s">
        <v>123</v>
      </c>
      <c r="B78" s="15" t="s">
        <v>21</v>
      </c>
      <c r="C78" s="15" t="s">
        <v>85</v>
      </c>
      <c r="D78" s="16" t="s">
        <v>124</v>
      </c>
      <c r="E78" s="17">
        <v>2</v>
      </c>
      <c r="F78" s="18">
        <v>210.44</v>
      </c>
      <c r="G78" s="19">
        <f>ROUND(E78*F78,2)</f>
        <v>420.88</v>
      </c>
    </row>
    <row r="79" spans="1:7" ht="22.5" x14ac:dyDescent="0.25">
      <c r="A79" s="15" t="s">
        <v>125</v>
      </c>
      <c r="B79" s="15" t="s">
        <v>21</v>
      </c>
      <c r="C79" s="15" t="s">
        <v>85</v>
      </c>
      <c r="D79" s="16" t="s">
        <v>126</v>
      </c>
      <c r="E79" s="17">
        <v>1</v>
      </c>
      <c r="F79" s="18">
        <v>1985.16</v>
      </c>
      <c r="G79" s="19">
        <f>ROUND(E79*F79,2)</f>
        <v>1985.16</v>
      </c>
    </row>
    <row r="80" spans="1:7" x14ac:dyDescent="0.25">
      <c r="A80" s="15" t="s">
        <v>127</v>
      </c>
      <c r="B80" s="15" t="s">
        <v>21</v>
      </c>
      <c r="C80" s="15" t="s">
        <v>85</v>
      </c>
      <c r="D80" s="16" t="s">
        <v>128</v>
      </c>
      <c r="E80" s="17">
        <v>1</v>
      </c>
      <c r="F80" s="18">
        <v>197.01</v>
      </c>
      <c r="G80" s="19">
        <f>ROUND(E80*F80,2)</f>
        <v>197.01</v>
      </c>
    </row>
    <row r="81" spans="1:7" ht="22.5" x14ac:dyDescent="0.25">
      <c r="A81" s="15" t="s">
        <v>129</v>
      </c>
      <c r="B81" s="15" t="s">
        <v>21</v>
      </c>
      <c r="C81" s="15" t="s">
        <v>85</v>
      </c>
      <c r="D81" s="16" t="s">
        <v>130</v>
      </c>
      <c r="E81" s="17">
        <v>1</v>
      </c>
      <c r="F81" s="18">
        <v>242.55</v>
      </c>
      <c r="G81" s="19">
        <f>ROUND(E81*F81,2)</f>
        <v>242.55</v>
      </c>
    </row>
    <row r="82" spans="1:7" ht="33.75" x14ac:dyDescent="0.25">
      <c r="A82" s="15" t="s">
        <v>131</v>
      </c>
      <c r="B82" s="15" t="s">
        <v>21</v>
      </c>
      <c r="C82" s="15" t="s">
        <v>85</v>
      </c>
      <c r="D82" s="16" t="s">
        <v>132</v>
      </c>
      <c r="E82" s="17">
        <v>1</v>
      </c>
      <c r="F82" s="18">
        <v>1500.78</v>
      </c>
      <c r="G82" s="19">
        <f>ROUND(E82*F82,2)</f>
        <v>1500.78</v>
      </c>
    </row>
    <row r="83" spans="1:7" ht="22.5" x14ac:dyDescent="0.25">
      <c r="A83" s="15" t="s">
        <v>133</v>
      </c>
      <c r="B83" s="15" t="s">
        <v>21</v>
      </c>
      <c r="C83" s="15" t="s">
        <v>85</v>
      </c>
      <c r="D83" s="16" t="s">
        <v>134</v>
      </c>
      <c r="E83" s="17">
        <v>1</v>
      </c>
      <c r="F83" s="18">
        <v>6081.04</v>
      </c>
      <c r="G83" s="19">
        <f>ROUND(E83*F83,2)</f>
        <v>6081.04</v>
      </c>
    </row>
    <row r="84" spans="1:7" ht="22.5" x14ac:dyDescent="0.25">
      <c r="A84" s="15" t="s">
        <v>135</v>
      </c>
      <c r="B84" s="15" t="s">
        <v>21</v>
      </c>
      <c r="C84" s="15" t="s">
        <v>85</v>
      </c>
      <c r="D84" s="16" t="s">
        <v>136</v>
      </c>
      <c r="E84" s="17">
        <v>1</v>
      </c>
      <c r="F84" s="18">
        <v>760.09</v>
      </c>
      <c r="G84" s="19">
        <f>ROUND(E84*F84,2)</f>
        <v>760.09</v>
      </c>
    </row>
    <row r="85" spans="1:7" ht="22.5" x14ac:dyDescent="0.25">
      <c r="A85" s="15" t="s">
        <v>137</v>
      </c>
      <c r="B85" s="15" t="s">
        <v>21</v>
      </c>
      <c r="C85" s="15" t="s">
        <v>85</v>
      </c>
      <c r="D85" s="16" t="s">
        <v>138</v>
      </c>
      <c r="E85" s="17">
        <v>1</v>
      </c>
      <c r="F85" s="18">
        <v>3581.86</v>
      </c>
      <c r="G85" s="19">
        <f>ROUND(E85*F85,2)</f>
        <v>3581.86</v>
      </c>
    </row>
    <row r="86" spans="1:7" ht="33.75" x14ac:dyDescent="0.25">
      <c r="A86" s="15" t="s">
        <v>139</v>
      </c>
      <c r="B86" s="15" t="s">
        <v>21</v>
      </c>
      <c r="C86" s="15" t="s">
        <v>85</v>
      </c>
      <c r="D86" s="16" t="s">
        <v>140</v>
      </c>
      <c r="E86" s="17">
        <v>1</v>
      </c>
      <c r="F86" s="18">
        <v>3231.98</v>
      </c>
      <c r="G86" s="19">
        <f>ROUND(E86*F86,2)</f>
        <v>3231.98</v>
      </c>
    </row>
    <row r="87" spans="1:7" x14ac:dyDescent="0.25">
      <c r="A87" s="15" t="s">
        <v>141</v>
      </c>
      <c r="B87" s="15" t="s">
        <v>21</v>
      </c>
      <c r="C87" s="15" t="s">
        <v>85</v>
      </c>
      <c r="D87" s="16" t="s">
        <v>142</v>
      </c>
      <c r="E87" s="17">
        <v>1</v>
      </c>
      <c r="F87" s="18">
        <v>312.39999999999998</v>
      </c>
      <c r="G87" s="19">
        <f>ROUND(E87*F87,2)</f>
        <v>312.39999999999998</v>
      </c>
    </row>
    <row r="88" spans="1:7" ht="22.5" x14ac:dyDescent="0.25">
      <c r="A88" s="15" t="s">
        <v>143</v>
      </c>
      <c r="B88" s="15" t="s">
        <v>21</v>
      </c>
      <c r="C88" s="15" t="s">
        <v>85</v>
      </c>
      <c r="D88" s="16" t="s">
        <v>144</v>
      </c>
      <c r="E88" s="17">
        <v>2</v>
      </c>
      <c r="F88" s="18">
        <v>306.83</v>
      </c>
      <c r="G88" s="19">
        <f>ROUND(E88*F88,2)</f>
        <v>613.66</v>
      </c>
    </row>
    <row r="89" spans="1:7" ht="22.5" x14ac:dyDescent="0.25">
      <c r="A89" s="15" t="s">
        <v>145</v>
      </c>
      <c r="B89" s="15" t="s">
        <v>21</v>
      </c>
      <c r="C89" s="15" t="s">
        <v>80</v>
      </c>
      <c r="D89" s="16" t="s">
        <v>146</v>
      </c>
      <c r="E89" s="17">
        <v>98.75</v>
      </c>
      <c r="F89" s="18">
        <v>81.97</v>
      </c>
      <c r="G89" s="19">
        <f>ROUND(E89*F89,2)</f>
        <v>8094.54</v>
      </c>
    </row>
    <row r="90" spans="1:7" ht="22.5" x14ac:dyDescent="0.25">
      <c r="A90" s="15" t="s">
        <v>147</v>
      </c>
      <c r="B90" s="15" t="s">
        <v>21</v>
      </c>
      <c r="C90" s="15" t="s">
        <v>80</v>
      </c>
      <c r="D90" s="16" t="s">
        <v>148</v>
      </c>
      <c r="E90" s="17">
        <v>98.75</v>
      </c>
      <c r="F90" s="18">
        <v>55.35</v>
      </c>
      <c r="G90" s="19">
        <f>ROUND(E90*F90,2)</f>
        <v>5465.81</v>
      </c>
    </row>
    <row r="91" spans="1:7" x14ac:dyDescent="0.25">
      <c r="A91" s="15" t="s">
        <v>149</v>
      </c>
      <c r="B91" s="15" t="s">
        <v>21</v>
      </c>
      <c r="C91" s="15" t="s">
        <v>6</v>
      </c>
      <c r="D91" s="16" t="s">
        <v>150</v>
      </c>
      <c r="E91" s="17">
        <v>1</v>
      </c>
      <c r="F91" s="18">
        <v>311.33999999999997</v>
      </c>
      <c r="G91" s="19">
        <f>ROUND(E91*F91,2)</f>
        <v>311.33999999999997</v>
      </c>
    </row>
    <row r="92" spans="1:7" x14ac:dyDescent="0.25">
      <c r="A92" s="15" t="s">
        <v>151</v>
      </c>
      <c r="B92" s="15" t="s">
        <v>21</v>
      </c>
      <c r="C92" s="15" t="s">
        <v>6</v>
      </c>
      <c r="D92" s="16" t="s">
        <v>152</v>
      </c>
      <c r="E92" s="17">
        <v>1</v>
      </c>
      <c r="F92" s="18">
        <v>417.52</v>
      </c>
      <c r="G92" s="19">
        <f>ROUND(E92*F92,2)</f>
        <v>417.52</v>
      </c>
    </row>
    <row r="93" spans="1:7" x14ac:dyDescent="0.25">
      <c r="A93" s="20"/>
      <c r="B93" s="20"/>
      <c r="C93" s="20"/>
      <c r="D93" s="21" t="s">
        <v>153</v>
      </c>
      <c r="E93" s="17">
        <v>1</v>
      </c>
      <c r="F93" s="11">
        <f>SUM(G58:G92)</f>
        <v>228415.58</v>
      </c>
      <c r="G93" s="11">
        <f>ROUND(F93*E93,2)</f>
        <v>228415.58</v>
      </c>
    </row>
    <row r="94" spans="1:7" ht="0.95" customHeight="1" x14ac:dyDescent="0.25">
      <c r="A94" s="22"/>
      <c r="B94" s="22"/>
      <c r="C94" s="22"/>
      <c r="D94" s="23"/>
      <c r="E94" s="22"/>
      <c r="F94" s="22"/>
      <c r="G94" s="22"/>
    </row>
    <row r="95" spans="1:7" x14ac:dyDescent="0.25">
      <c r="A95" s="12" t="s">
        <v>154</v>
      </c>
      <c r="B95" s="12" t="s">
        <v>11</v>
      </c>
      <c r="C95" s="12" t="s">
        <v>12</v>
      </c>
      <c r="D95" s="13" t="s">
        <v>155</v>
      </c>
      <c r="E95" s="14">
        <f>E119</f>
        <v>1</v>
      </c>
      <c r="F95" s="11">
        <f>F119</f>
        <v>74839.789999999994</v>
      </c>
      <c r="G95" s="11">
        <f>G119</f>
        <v>74839.789999999994</v>
      </c>
    </row>
    <row r="96" spans="1:7" x14ac:dyDescent="0.25">
      <c r="A96" s="15" t="s">
        <v>70</v>
      </c>
      <c r="B96" s="15" t="s">
        <v>21</v>
      </c>
      <c r="C96" s="15" t="s">
        <v>22</v>
      </c>
      <c r="D96" s="16" t="s">
        <v>71</v>
      </c>
      <c r="E96" s="17">
        <v>559.19100000000003</v>
      </c>
      <c r="F96" s="18">
        <v>12.4</v>
      </c>
      <c r="G96" s="19">
        <f>ROUND(E96*F96,2)</f>
        <v>6933.97</v>
      </c>
    </row>
    <row r="97" spans="1:7" x14ac:dyDescent="0.25">
      <c r="A97" s="15" t="s">
        <v>72</v>
      </c>
      <c r="B97" s="15" t="s">
        <v>21</v>
      </c>
      <c r="C97" s="15" t="s">
        <v>22</v>
      </c>
      <c r="D97" s="16" t="s">
        <v>73</v>
      </c>
      <c r="E97" s="17">
        <v>11.164999999999999</v>
      </c>
      <c r="F97" s="18">
        <v>13.13</v>
      </c>
      <c r="G97" s="19">
        <f>ROUND(E97*F97,2)</f>
        <v>146.6</v>
      </c>
    </row>
    <row r="98" spans="1:7" x14ac:dyDescent="0.25">
      <c r="A98" s="15" t="s">
        <v>156</v>
      </c>
      <c r="B98" s="15" t="s">
        <v>21</v>
      </c>
      <c r="C98" s="15" t="s">
        <v>22</v>
      </c>
      <c r="D98" s="16" t="s">
        <v>157</v>
      </c>
      <c r="E98" s="17">
        <v>7.9710000000000001</v>
      </c>
      <c r="F98" s="18">
        <v>24.76</v>
      </c>
      <c r="G98" s="19">
        <f>ROUND(E98*F98,2)</f>
        <v>197.36</v>
      </c>
    </row>
    <row r="99" spans="1:7" x14ac:dyDescent="0.25">
      <c r="A99" s="15" t="s">
        <v>74</v>
      </c>
      <c r="B99" s="15" t="s">
        <v>21</v>
      </c>
      <c r="C99" s="15" t="s">
        <v>22</v>
      </c>
      <c r="D99" s="16" t="s">
        <v>75</v>
      </c>
      <c r="E99" s="17">
        <v>121.42100000000001</v>
      </c>
      <c r="F99" s="18">
        <v>11.44</v>
      </c>
      <c r="G99" s="19">
        <f>ROUND(E99*F99,2)</f>
        <v>1389.06</v>
      </c>
    </row>
    <row r="100" spans="1:7" ht="22.5" x14ac:dyDescent="0.25">
      <c r="A100" s="15" t="s">
        <v>76</v>
      </c>
      <c r="B100" s="15" t="s">
        <v>21</v>
      </c>
      <c r="C100" s="15" t="s">
        <v>22</v>
      </c>
      <c r="D100" s="16" t="s">
        <v>77</v>
      </c>
      <c r="E100" s="17">
        <v>418.63400000000001</v>
      </c>
      <c r="F100" s="18">
        <v>3.03</v>
      </c>
      <c r="G100" s="19">
        <f>ROUND(E100*F100,2)</f>
        <v>1268.46</v>
      </c>
    </row>
    <row r="101" spans="1:7" x14ac:dyDescent="0.25">
      <c r="A101" s="15" t="s">
        <v>158</v>
      </c>
      <c r="B101" s="15" t="s">
        <v>21</v>
      </c>
      <c r="C101" s="15" t="s">
        <v>80</v>
      </c>
      <c r="D101" s="16" t="s">
        <v>159</v>
      </c>
      <c r="E101" s="17">
        <v>15.6</v>
      </c>
      <c r="F101" s="18">
        <v>28.21</v>
      </c>
      <c r="G101" s="19">
        <f>ROUND(E101*F101,2)</f>
        <v>440.08</v>
      </c>
    </row>
    <row r="102" spans="1:7" x14ac:dyDescent="0.25">
      <c r="A102" s="15" t="s">
        <v>99</v>
      </c>
      <c r="B102" s="15" t="s">
        <v>21</v>
      </c>
      <c r="C102" s="15" t="s">
        <v>80</v>
      </c>
      <c r="D102" s="16" t="s">
        <v>100</v>
      </c>
      <c r="E102" s="17">
        <v>105.85</v>
      </c>
      <c r="F102" s="18">
        <v>31.58</v>
      </c>
      <c r="G102" s="19">
        <f>ROUND(E102*F102,2)</f>
        <v>3342.74</v>
      </c>
    </row>
    <row r="103" spans="1:7" x14ac:dyDescent="0.25">
      <c r="A103" s="15" t="s">
        <v>160</v>
      </c>
      <c r="B103" s="15" t="s">
        <v>21</v>
      </c>
      <c r="C103" s="15" t="s">
        <v>80</v>
      </c>
      <c r="D103" s="16" t="s">
        <v>161</v>
      </c>
      <c r="E103" s="17">
        <v>33.549999999999997</v>
      </c>
      <c r="F103" s="18">
        <v>55.68</v>
      </c>
      <c r="G103" s="19">
        <f>ROUND(E103*F103,2)</f>
        <v>1868.06</v>
      </c>
    </row>
    <row r="104" spans="1:7" x14ac:dyDescent="0.25">
      <c r="A104" s="15" t="s">
        <v>162</v>
      </c>
      <c r="B104" s="15" t="s">
        <v>21</v>
      </c>
      <c r="C104" s="15" t="s">
        <v>80</v>
      </c>
      <c r="D104" s="16" t="s">
        <v>163</v>
      </c>
      <c r="E104" s="17">
        <v>3.75</v>
      </c>
      <c r="F104" s="18">
        <v>68.16</v>
      </c>
      <c r="G104" s="19">
        <f>ROUND(E104*F104,2)</f>
        <v>255.6</v>
      </c>
    </row>
    <row r="105" spans="1:7" x14ac:dyDescent="0.25">
      <c r="A105" s="15" t="s">
        <v>164</v>
      </c>
      <c r="B105" s="15" t="s">
        <v>21</v>
      </c>
      <c r="C105" s="15" t="s">
        <v>80</v>
      </c>
      <c r="D105" s="16" t="s">
        <v>165</v>
      </c>
      <c r="E105" s="17">
        <v>46.3</v>
      </c>
      <c r="F105" s="18">
        <v>473.6</v>
      </c>
      <c r="G105" s="19">
        <f>ROUND(E105*F105,2)</f>
        <v>21927.68</v>
      </c>
    </row>
    <row r="106" spans="1:7" ht="22.5" x14ac:dyDescent="0.25">
      <c r="A106" s="15" t="s">
        <v>103</v>
      </c>
      <c r="B106" s="15" t="s">
        <v>21</v>
      </c>
      <c r="C106" s="15" t="s">
        <v>85</v>
      </c>
      <c r="D106" s="16" t="s">
        <v>104</v>
      </c>
      <c r="E106" s="17">
        <v>9</v>
      </c>
      <c r="F106" s="18">
        <v>513.82000000000005</v>
      </c>
      <c r="G106" s="19">
        <f>ROUND(E106*F106,2)</f>
        <v>4624.38</v>
      </c>
    </row>
    <row r="107" spans="1:7" ht="22.5" x14ac:dyDescent="0.25">
      <c r="A107" s="15" t="s">
        <v>105</v>
      </c>
      <c r="B107" s="15" t="s">
        <v>21</v>
      </c>
      <c r="C107" s="15" t="s">
        <v>80</v>
      </c>
      <c r="D107" s="16" t="s">
        <v>106</v>
      </c>
      <c r="E107" s="17">
        <v>10.199999999999999</v>
      </c>
      <c r="F107" s="18">
        <v>270.18</v>
      </c>
      <c r="G107" s="19">
        <f>ROUND(E107*F107,2)</f>
        <v>2755.84</v>
      </c>
    </row>
    <row r="108" spans="1:7" ht="22.5" x14ac:dyDescent="0.25">
      <c r="A108" s="15" t="s">
        <v>166</v>
      </c>
      <c r="B108" s="15" t="s">
        <v>21</v>
      </c>
      <c r="C108" s="15" t="s">
        <v>85</v>
      </c>
      <c r="D108" s="16" t="s">
        <v>167</v>
      </c>
      <c r="E108" s="17">
        <v>5</v>
      </c>
      <c r="F108" s="18">
        <v>547.08000000000004</v>
      </c>
      <c r="G108" s="19">
        <f>ROUND(E108*F108,2)</f>
        <v>2735.4</v>
      </c>
    </row>
    <row r="109" spans="1:7" ht="22.5" x14ac:dyDescent="0.25">
      <c r="A109" s="15" t="s">
        <v>168</v>
      </c>
      <c r="B109" s="15" t="s">
        <v>21</v>
      </c>
      <c r="C109" s="15" t="s">
        <v>85</v>
      </c>
      <c r="D109" s="16" t="s">
        <v>169</v>
      </c>
      <c r="E109" s="17">
        <v>7</v>
      </c>
      <c r="F109" s="18">
        <v>868.19</v>
      </c>
      <c r="G109" s="19">
        <f>ROUND(E109*F109,2)</f>
        <v>6077.33</v>
      </c>
    </row>
    <row r="110" spans="1:7" ht="22.5" x14ac:dyDescent="0.25">
      <c r="A110" s="15" t="s">
        <v>170</v>
      </c>
      <c r="B110" s="15" t="s">
        <v>21</v>
      </c>
      <c r="C110" s="15" t="s">
        <v>80</v>
      </c>
      <c r="D110" s="16" t="s">
        <v>171</v>
      </c>
      <c r="E110" s="17">
        <v>28.75</v>
      </c>
      <c r="F110" s="18">
        <v>615.71</v>
      </c>
      <c r="G110" s="19">
        <f>ROUND(E110*F110,2)</f>
        <v>17701.66</v>
      </c>
    </row>
    <row r="111" spans="1:7" ht="22.5" x14ac:dyDescent="0.25">
      <c r="A111" s="15" t="s">
        <v>172</v>
      </c>
      <c r="B111" s="15" t="s">
        <v>21</v>
      </c>
      <c r="C111" s="15" t="s">
        <v>85</v>
      </c>
      <c r="D111" s="16" t="s">
        <v>173</v>
      </c>
      <c r="E111" s="17">
        <v>1</v>
      </c>
      <c r="F111" s="18">
        <v>207.9</v>
      </c>
      <c r="G111" s="19">
        <f>ROUND(E111*F111,2)</f>
        <v>207.9</v>
      </c>
    </row>
    <row r="112" spans="1:7" x14ac:dyDescent="0.25">
      <c r="A112" s="15" t="s">
        <v>44</v>
      </c>
      <c r="B112" s="15" t="s">
        <v>21</v>
      </c>
      <c r="C112" s="15" t="s">
        <v>46</v>
      </c>
      <c r="D112" s="16" t="s">
        <v>45</v>
      </c>
      <c r="E112" s="17">
        <v>1.64</v>
      </c>
      <c r="F112" s="18">
        <v>81.63</v>
      </c>
      <c r="G112" s="19">
        <f>ROUND(E112*F112,2)</f>
        <v>133.87</v>
      </c>
    </row>
    <row r="113" spans="1:7" x14ac:dyDescent="0.25">
      <c r="A113" s="15" t="s">
        <v>50</v>
      </c>
      <c r="B113" s="15" t="s">
        <v>21</v>
      </c>
      <c r="C113" s="15" t="s">
        <v>52</v>
      </c>
      <c r="D113" s="16" t="s">
        <v>51</v>
      </c>
      <c r="E113" s="17">
        <v>3.3919999999999999</v>
      </c>
      <c r="F113" s="18">
        <v>22.31</v>
      </c>
      <c r="G113" s="19">
        <f>ROUND(E113*F113,2)</f>
        <v>75.680000000000007</v>
      </c>
    </row>
    <row r="114" spans="1:7" x14ac:dyDescent="0.25">
      <c r="A114" s="15" t="s">
        <v>47</v>
      </c>
      <c r="B114" s="15" t="s">
        <v>21</v>
      </c>
      <c r="C114" s="15" t="s">
        <v>49</v>
      </c>
      <c r="D114" s="16" t="s">
        <v>48</v>
      </c>
      <c r="E114" s="17">
        <v>850.52</v>
      </c>
      <c r="F114" s="18">
        <v>1.1399999999999999</v>
      </c>
      <c r="G114" s="19">
        <f>ROUND(E114*F114,2)</f>
        <v>969.59</v>
      </c>
    </row>
    <row r="115" spans="1:7" ht="22.5" x14ac:dyDescent="0.25">
      <c r="A115" s="15" t="s">
        <v>53</v>
      </c>
      <c r="B115" s="15" t="s">
        <v>21</v>
      </c>
      <c r="C115" s="15" t="s">
        <v>46</v>
      </c>
      <c r="D115" s="16" t="s">
        <v>54</v>
      </c>
      <c r="E115" s="17">
        <v>3.3919999999999999</v>
      </c>
      <c r="F115" s="18">
        <v>103.19</v>
      </c>
      <c r="G115" s="19">
        <f>ROUND(E115*F115,2)</f>
        <v>350.02</v>
      </c>
    </row>
    <row r="116" spans="1:7" x14ac:dyDescent="0.25">
      <c r="A116" s="15" t="s">
        <v>55</v>
      </c>
      <c r="B116" s="15" t="s">
        <v>21</v>
      </c>
      <c r="C116" s="15" t="s">
        <v>52</v>
      </c>
      <c r="D116" s="16" t="s">
        <v>56</v>
      </c>
      <c r="E116" s="17">
        <v>13.43</v>
      </c>
      <c r="F116" s="18">
        <v>26</v>
      </c>
      <c r="G116" s="19">
        <f>ROUND(E116*F116,2)</f>
        <v>349.18</v>
      </c>
    </row>
    <row r="117" spans="1:7" x14ac:dyDescent="0.25">
      <c r="A117" s="15" t="s">
        <v>57</v>
      </c>
      <c r="B117" s="15" t="s">
        <v>21</v>
      </c>
      <c r="C117" s="15" t="s">
        <v>36</v>
      </c>
      <c r="D117" s="16" t="s">
        <v>58</v>
      </c>
      <c r="E117" s="17">
        <v>12.89</v>
      </c>
      <c r="F117" s="18">
        <v>22.23</v>
      </c>
      <c r="G117" s="19">
        <f>ROUND(E117*F117,2)</f>
        <v>286.54000000000002</v>
      </c>
    </row>
    <row r="118" spans="1:7" x14ac:dyDescent="0.25">
      <c r="A118" s="15" t="s">
        <v>174</v>
      </c>
      <c r="B118" s="15" t="s">
        <v>21</v>
      </c>
      <c r="C118" s="15" t="s">
        <v>22</v>
      </c>
      <c r="D118" s="16" t="s">
        <v>175</v>
      </c>
      <c r="E118" s="17">
        <v>7.5449999999999999</v>
      </c>
      <c r="F118" s="18">
        <v>106.4</v>
      </c>
      <c r="G118" s="19">
        <f>ROUND(E118*F118,2)</f>
        <v>802.79</v>
      </c>
    </row>
    <row r="119" spans="1:7" x14ac:dyDescent="0.25">
      <c r="A119" s="20"/>
      <c r="B119" s="20"/>
      <c r="C119" s="20"/>
      <c r="D119" s="21" t="s">
        <v>176</v>
      </c>
      <c r="E119" s="17">
        <v>1</v>
      </c>
      <c r="F119" s="11">
        <f>SUM(G96:G118)</f>
        <v>74839.789999999994</v>
      </c>
      <c r="G119" s="11">
        <f>ROUND(F119*E119,2)</f>
        <v>74839.789999999994</v>
      </c>
    </row>
    <row r="120" spans="1:7" ht="0.95" customHeight="1" x14ac:dyDescent="0.25">
      <c r="A120" s="22"/>
      <c r="B120" s="22"/>
      <c r="C120" s="22"/>
      <c r="D120" s="23"/>
      <c r="E120" s="22"/>
      <c r="F120" s="22"/>
      <c r="G120" s="22"/>
    </row>
    <row r="121" spans="1:7" x14ac:dyDescent="0.25">
      <c r="A121" s="12" t="s">
        <v>177</v>
      </c>
      <c r="B121" s="12" t="s">
        <v>11</v>
      </c>
      <c r="C121" s="12" t="s">
        <v>12</v>
      </c>
      <c r="D121" s="13" t="s">
        <v>178</v>
      </c>
      <c r="E121" s="14">
        <f>E125</f>
        <v>1</v>
      </c>
      <c r="F121" s="11">
        <f>F125</f>
        <v>25343.69</v>
      </c>
      <c r="G121" s="11">
        <f>G125</f>
        <v>25343.69</v>
      </c>
    </row>
    <row r="122" spans="1:7" ht="22.5" x14ac:dyDescent="0.25">
      <c r="A122" s="15" t="s">
        <v>179</v>
      </c>
      <c r="B122" s="15" t="s">
        <v>21</v>
      </c>
      <c r="C122" s="15" t="s">
        <v>85</v>
      </c>
      <c r="D122" s="16" t="s">
        <v>180</v>
      </c>
      <c r="E122" s="17">
        <v>13</v>
      </c>
      <c r="F122" s="18">
        <v>148.76</v>
      </c>
      <c r="G122" s="19">
        <f>ROUND(E122*F122,2)</f>
        <v>1933.88</v>
      </c>
    </row>
    <row r="123" spans="1:7" x14ac:dyDescent="0.25">
      <c r="A123" s="15" t="s">
        <v>181</v>
      </c>
      <c r="B123" s="15" t="s">
        <v>21</v>
      </c>
      <c r="C123" s="15" t="s">
        <v>85</v>
      </c>
      <c r="D123" s="16" t="s">
        <v>182</v>
      </c>
      <c r="E123" s="17">
        <v>13</v>
      </c>
      <c r="F123" s="18">
        <v>156.94</v>
      </c>
      <c r="G123" s="19">
        <f>ROUND(E123*F123,2)</f>
        <v>2040.22</v>
      </c>
    </row>
    <row r="124" spans="1:7" ht="22.5" x14ac:dyDescent="0.25">
      <c r="A124" s="15" t="s">
        <v>183</v>
      </c>
      <c r="B124" s="15" t="s">
        <v>21</v>
      </c>
      <c r="C124" s="15" t="s">
        <v>80</v>
      </c>
      <c r="D124" s="16" t="s">
        <v>184</v>
      </c>
      <c r="E124" s="17">
        <v>386.5</v>
      </c>
      <c r="F124" s="18">
        <v>55.29</v>
      </c>
      <c r="G124" s="19">
        <f>ROUND(E124*F124,2)</f>
        <v>21369.59</v>
      </c>
    </row>
    <row r="125" spans="1:7" x14ac:dyDescent="0.25">
      <c r="A125" s="20"/>
      <c r="B125" s="20"/>
      <c r="C125" s="20"/>
      <c r="D125" s="21" t="s">
        <v>185</v>
      </c>
      <c r="E125" s="17">
        <v>1</v>
      </c>
      <c r="F125" s="11">
        <f>SUM(G122:G124)</f>
        <v>25343.69</v>
      </c>
      <c r="G125" s="11">
        <f>ROUND(F125*E125,2)</f>
        <v>25343.69</v>
      </c>
    </row>
    <row r="126" spans="1:7" ht="0.95" customHeight="1" x14ac:dyDescent="0.25">
      <c r="A126" s="22"/>
      <c r="B126" s="22"/>
      <c r="C126" s="22"/>
      <c r="D126" s="23"/>
      <c r="E126" s="22"/>
      <c r="F126" s="22"/>
      <c r="G126" s="22"/>
    </row>
    <row r="127" spans="1:7" x14ac:dyDescent="0.25">
      <c r="A127" s="12" t="s">
        <v>186</v>
      </c>
      <c r="B127" s="12" t="s">
        <v>11</v>
      </c>
      <c r="C127" s="12" t="s">
        <v>12</v>
      </c>
      <c r="D127" s="13" t="s">
        <v>187</v>
      </c>
      <c r="E127" s="14">
        <f>E135</f>
        <v>1</v>
      </c>
      <c r="F127" s="11">
        <f>F135</f>
        <v>29088.94</v>
      </c>
      <c r="G127" s="11">
        <f>G135</f>
        <v>29088.94</v>
      </c>
    </row>
    <row r="128" spans="1:7" ht="22.5" x14ac:dyDescent="0.25">
      <c r="A128" s="15" t="s">
        <v>188</v>
      </c>
      <c r="B128" s="15" t="s">
        <v>21</v>
      </c>
      <c r="C128" s="15" t="s">
        <v>85</v>
      </c>
      <c r="D128" s="16" t="s">
        <v>189</v>
      </c>
      <c r="E128" s="17">
        <v>16</v>
      </c>
      <c r="F128" s="18">
        <v>261.37</v>
      </c>
      <c r="G128" s="19">
        <f>ROUND(E128*F128,2)</f>
        <v>4181.92</v>
      </c>
    </row>
    <row r="129" spans="1:7" ht="22.5" x14ac:dyDescent="0.25">
      <c r="A129" s="15" t="s">
        <v>190</v>
      </c>
      <c r="B129" s="15" t="s">
        <v>21</v>
      </c>
      <c r="C129" s="15" t="s">
        <v>80</v>
      </c>
      <c r="D129" s="16" t="s">
        <v>191</v>
      </c>
      <c r="E129" s="17">
        <v>58.95</v>
      </c>
      <c r="F129" s="18">
        <v>27.38</v>
      </c>
      <c r="G129" s="19">
        <f>ROUND(E129*F129,2)</f>
        <v>1614.05</v>
      </c>
    </row>
    <row r="130" spans="1:7" ht="22.5" x14ac:dyDescent="0.25">
      <c r="A130" s="15" t="s">
        <v>192</v>
      </c>
      <c r="B130" s="15" t="s">
        <v>21</v>
      </c>
      <c r="C130" s="15" t="s">
        <v>80</v>
      </c>
      <c r="D130" s="16" t="s">
        <v>193</v>
      </c>
      <c r="E130" s="17">
        <v>44.5</v>
      </c>
      <c r="F130" s="18">
        <v>45.19</v>
      </c>
      <c r="G130" s="19">
        <f>ROUND(E130*F130,2)</f>
        <v>2010.96</v>
      </c>
    </row>
    <row r="131" spans="1:7" ht="22.5" x14ac:dyDescent="0.25">
      <c r="A131" s="15" t="s">
        <v>194</v>
      </c>
      <c r="B131" s="15" t="s">
        <v>21</v>
      </c>
      <c r="C131" s="15" t="s">
        <v>80</v>
      </c>
      <c r="D131" s="16" t="s">
        <v>195</v>
      </c>
      <c r="E131" s="17">
        <v>65.650000000000006</v>
      </c>
      <c r="F131" s="18">
        <v>71.540000000000006</v>
      </c>
      <c r="G131" s="19">
        <f>ROUND(E131*F131,2)</f>
        <v>4696.6000000000004</v>
      </c>
    </row>
    <row r="132" spans="1:7" ht="22.5" x14ac:dyDescent="0.25">
      <c r="A132" s="15" t="s">
        <v>196</v>
      </c>
      <c r="B132" s="15" t="s">
        <v>21</v>
      </c>
      <c r="C132" s="15" t="s">
        <v>80</v>
      </c>
      <c r="D132" s="16" t="s">
        <v>197</v>
      </c>
      <c r="E132" s="17">
        <v>84.7</v>
      </c>
      <c r="F132" s="18">
        <v>112.53</v>
      </c>
      <c r="G132" s="19">
        <f>ROUND(E132*F132,2)</f>
        <v>9531.2900000000009</v>
      </c>
    </row>
    <row r="133" spans="1:7" ht="22.5" x14ac:dyDescent="0.25">
      <c r="A133" s="15" t="s">
        <v>198</v>
      </c>
      <c r="B133" s="15" t="s">
        <v>21</v>
      </c>
      <c r="C133" s="15" t="s">
        <v>80</v>
      </c>
      <c r="D133" s="16" t="s">
        <v>199</v>
      </c>
      <c r="E133" s="17">
        <v>48.95</v>
      </c>
      <c r="F133" s="18">
        <v>140.4</v>
      </c>
      <c r="G133" s="19">
        <f>ROUND(E133*F133,2)</f>
        <v>6872.58</v>
      </c>
    </row>
    <row r="134" spans="1:7" ht="22.5" x14ac:dyDescent="0.25">
      <c r="A134" s="15" t="s">
        <v>200</v>
      </c>
      <c r="B134" s="15" t="s">
        <v>21</v>
      </c>
      <c r="C134" s="15" t="s">
        <v>80</v>
      </c>
      <c r="D134" s="16" t="s">
        <v>201</v>
      </c>
      <c r="E134" s="17">
        <v>1</v>
      </c>
      <c r="F134" s="18">
        <v>181.54</v>
      </c>
      <c r="G134" s="19">
        <f>ROUND(E134*F134,2)</f>
        <v>181.54</v>
      </c>
    </row>
    <row r="135" spans="1:7" x14ac:dyDescent="0.25">
      <c r="A135" s="20"/>
      <c r="B135" s="20"/>
      <c r="C135" s="20"/>
      <c r="D135" s="21" t="s">
        <v>202</v>
      </c>
      <c r="E135" s="17">
        <v>1</v>
      </c>
      <c r="F135" s="11">
        <f>SUM(G128:G134)</f>
        <v>29088.94</v>
      </c>
      <c r="G135" s="11">
        <f>ROUND(F135*E135,2)</f>
        <v>29088.94</v>
      </c>
    </row>
    <row r="136" spans="1:7" ht="0.95" customHeight="1" x14ac:dyDescent="0.25">
      <c r="A136" s="22"/>
      <c r="B136" s="22"/>
      <c r="C136" s="22"/>
      <c r="D136" s="23"/>
      <c r="E136" s="22"/>
      <c r="F136" s="22"/>
      <c r="G136" s="22"/>
    </row>
    <row r="137" spans="1:7" x14ac:dyDescent="0.25">
      <c r="A137" s="20"/>
      <c r="B137" s="20"/>
      <c r="C137" s="20"/>
      <c r="D137" s="21" t="s">
        <v>203</v>
      </c>
      <c r="E137" s="17">
        <v>1</v>
      </c>
      <c r="F137" s="11">
        <f>G42+G57+G95+G121+G127</f>
        <v>377709.24</v>
      </c>
      <c r="G137" s="11">
        <f>ROUND(F137*E137,2)</f>
        <v>377709.24</v>
      </c>
    </row>
    <row r="138" spans="1:7" ht="0.95" customHeight="1" x14ac:dyDescent="0.25">
      <c r="A138" s="22"/>
      <c r="B138" s="22"/>
      <c r="C138" s="22"/>
      <c r="D138" s="23"/>
      <c r="E138" s="22"/>
      <c r="F138" s="22"/>
      <c r="G138" s="22"/>
    </row>
    <row r="139" spans="1:7" x14ac:dyDescent="0.25">
      <c r="A139" s="12" t="s">
        <v>204</v>
      </c>
      <c r="B139" s="12" t="s">
        <v>11</v>
      </c>
      <c r="C139" s="12" t="s">
        <v>12</v>
      </c>
      <c r="D139" s="13" t="s">
        <v>205</v>
      </c>
      <c r="E139" s="14">
        <f>E153</f>
        <v>1</v>
      </c>
      <c r="F139" s="11">
        <f>F153</f>
        <v>166131.63</v>
      </c>
      <c r="G139" s="11">
        <f>G153</f>
        <v>166131.63</v>
      </c>
    </row>
    <row r="140" spans="1:7" x14ac:dyDescent="0.25">
      <c r="A140" s="15" t="s">
        <v>44</v>
      </c>
      <c r="B140" s="15" t="s">
        <v>21</v>
      </c>
      <c r="C140" s="15" t="s">
        <v>46</v>
      </c>
      <c r="D140" s="16" t="s">
        <v>45</v>
      </c>
      <c r="E140" s="17">
        <v>38.814</v>
      </c>
      <c r="F140" s="18">
        <v>81.63</v>
      </c>
      <c r="G140" s="19">
        <f>ROUND(E140*F140,2)</f>
        <v>3168.39</v>
      </c>
    </row>
    <row r="141" spans="1:7" x14ac:dyDescent="0.25">
      <c r="A141" s="15" t="s">
        <v>50</v>
      </c>
      <c r="B141" s="15" t="s">
        <v>21</v>
      </c>
      <c r="C141" s="15" t="s">
        <v>52</v>
      </c>
      <c r="D141" s="16" t="s">
        <v>51</v>
      </c>
      <c r="E141" s="17">
        <v>71.55</v>
      </c>
      <c r="F141" s="18">
        <v>22.31</v>
      </c>
      <c r="G141" s="19">
        <f>ROUND(E141*F141,2)</f>
        <v>1596.28</v>
      </c>
    </row>
    <row r="142" spans="1:7" x14ac:dyDescent="0.25">
      <c r="A142" s="15" t="s">
        <v>47</v>
      </c>
      <c r="B142" s="15" t="s">
        <v>21</v>
      </c>
      <c r="C142" s="15" t="s">
        <v>49</v>
      </c>
      <c r="D142" s="16" t="s">
        <v>48</v>
      </c>
      <c r="E142" s="17">
        <v>28464.773000000001</v>
      </c>
      <c r="F142" s="18">
        <v>1.1399999999999999</v>
      </c>
      <c r="G142" s="19">
        <f>ROUND(E142*F142,2)</f>
        <v>32449.84</v>
      </c>
    </row>
    <row r="143" spans="1:7" ht="22.5" x14ac:dyDescent="0.25">
      <c r="A143" s="15" t="s">
        <v>53</v>
      </c>
      <c r="B143" s="15" t="s">
        <v>21</v>
      </c>
      <c r="C143" s="15" t="s">
        <v>46</v>
      </c>
      <c r="D143" s="16" t="s">
        <v>54</v>
      </c>
      <c r="E143" s="17">
        <v>116.443</v>
      </c>
      <c r="F143" s="18">
        <v>103.19</v>
      </c>
      <c r="G143" s="19">
        <f>ROUND(E143*F143,2)</f>
        <v>12015.75</v>
      </c>
    </row>
    <row r="144" spans="1:7" x14ac:dyDescent="0.25">
      <c r="A144" s="15" t="s">
        <v>55</v>
      </c>
      <c r="B144" s="15" t="s">
        <v>21</v>
      </c>
      <c r="C144" s="15" t="s">
        <v>52</v>
      </c>
      <c r="D144" s="16" t="s">
        <v>56</v>
      </c>
      <c r="E144" s="17">
        <v>533.476</v>
      </c>
      <c r="F144" s="18">
        <v>26</v>
      </c>
      <c r="G144" s="19">
        <f>ROUND(E144*F144,2)</f>
        <v>13870.38</v>
      </c>
    </row>
    <row r="145" spans="1:7" x14ac:dyDescent="0.25">
      <c r="A145" s="15" t="s">
        <v>57</v>
      </c>
      <c r="B145" s="15" t="s">
        <v>21</v>
      </c>
      <c r="C145" s="15" t="s">
        <v>36</v>
      </c>
      <c r="D145" s="16" t="s">
        <v>58</v>
      </c>
      <c r="E145" s="17">
        <v>610.94200000000001</v>
      </c>
      <c r="F145" s="18">
        <v>22.23</v>
      </c>
      <c r="G145" s="19">
        <f>ROUND(E145*F145,2)</f>
        <v>13581.24</v>
      </c>
    </row>
    <row r="146" spans="1:7" x14ac:dyDescent="0.25">
      <c r="A146" s="15" t="s">
        <v>59</v>
      </c>
      <c r="B146" s="15" t="s">
        <v>21</v>
      </c>
      <c r="C146" s="15" t="s">
        <v>46</v>
      </c>
      <c r="D146" s="16" t="s">
        <v>60</v>
      </c>
      <c r="E146" s="17">
        <v>160.87200000000001</v>
      </c>
      <c r="F146" s="18">
        <v>109.39</v>
      </c>
      <c r="G146" s="19">
        <f>ROUND(E146*F146,2)</f>
        <v>17597.79</v>
      </c>
    </row>
    <row r="147" spans="1:7" x14ac:dyDescent="0.25">
      <c r="A147" s="15" t="s">
        <v>206</v>
      </c>
      <c r="B147" s="15" t="s">
        <v>21</v>
      </c>
      <c r="C147" s="15" t="s">
        <v>52</v>
      </c>
      <c r="D147" s="16" t="s">
        <v>207</v>
      </c>
      <c r="E147" s="17">
        <v>319.64800000000002</v>
      </c>
      <c r="F147" s="18">
        <v>26.34</v>
      </c>
      <c r="G147" s="19">
        <f>ROUND(E147*F147,2)</f>
        <v>8419.5300000000007</v>
      </c>
    </row>
    <row r="148" spans="1:7" x14ac:dyDescent="0.25">
      <c r="A148" s="15" t="s">
        <v>208</v>
      </c>
      <c r="B148" s="15" t="s">
        <v>21</v>
      </c>
      <c r="C148" s="15" t="s">
        <v>46</v>
      </c>
      <c r="D148" s="16" t="s">
        <v>209</v>
      </c>
      <c r="E148" s="17">
        <v>72.230999999999995</v>
      </c>
      <c r="F148" s="18">
        <v>114.91</v>
      </c>
      <c r="G148" s="19">
        <f>ROUND(E148*F148,2)</f>
        <v>8300.06</v>
      </c>
    </row>
    <row r="149" spans="1:7" ht="33.75" x14ac:dyDescent="0.25">
      <c r="A149" s="15" t="s">
        <v>210</v>
      </c>
      <c r="B149" s="15" t="s">
        <v>21</v>
      </c>
      <c r="C149" s="15" t="s">
        <v>85</v>
      </c>
      <c r="D149" s="16" t="s">
        <v>211</v>
      </c>
      <c r="E149" s="17">
        <v>2</v>
      </c>
      <c r="F149" s="18">
        <v>17442.810000000001</v>
      </c>
      <c r="G149" s="19">
        <f>ROUND(E149*F149,2)</f>
        <v>34885.620000000003</v>
      </c>
    </row>
    <row r="150" spans="1:7" x14ac:dyDescent="0.25">
      <c r="A150" s="15" t="s">
        <v>212</v>
      </c>
      <c r="B150" s="15" t="s">
        <v>21</v>
      </c>
      <c r="C150" s="15" t="s">
        <v>214</v>
      </c>
      <c r="D150" s="16" t="s">
        <v>213</v>
      </c>
      <c r="E150" s="17">
        <v>3519.56</v>
      </c>
      <c r="F150" s="18">
        <v>5.25</v>
      </c>
      <c r="G150" s="19">
        <f>ROUND(E150*F150,2)</f>
        <v>18477.689999999999</v>
      </c>
    </row>
    <row r="151" spans="1:7" x14ac:dyDescent="0.25">
      <c r="A151" s="15" t="s">
        <v>149</v>
      </c>
      <c r="B151" s="15" t="s">
        <v>21</v>
      </c>
      <c r="C151" s="15" t="s">
        <v>6</v>
      </c>
      <c r="D151" s="16" t="s">
        <v>150</v>
      </c>
      <c r="E151" s="17">
        <v>3</v>
      </c>
      <c r="F151" s="18">
        <v>311.33999999999997</v>
      </c>
      <c r="G151" s="19">
        <f>ROUND(E151*F151,2)</f>
        <v>934.02</v>
      </c>
    </row>
    <row r="152" spans="1:7" x14ac:dyDescent="0.25">
      <c r="A152" s="15" t="s">
        <v>151</v>
      </c>
      <c r="B152" s="15" t="s">
        <v>21</v>
      </c>
      <c r="C152" s="15" t="s">
        <v>6</v>
      </c>
      <c r="D152" s="16" t="s">
        <v>152</v>
      </c>
      <c r="E152" s="17">
        <v>2</v>
      </c>
      <c r="F152" s="18">
        <v>417.52</v>
      </c>
      <c r="G152" s="19">
        <f>ROUND(E152*F152,2)</f>
        <v>835.04</v>
      </c>
    </row>
    <row r="153" spans="1:7" x14ac:dyDescent="0.25">
      <c r="A153" s="20"/>
      <c r="B153" s="20"/>
      <c r="C153" s="20"/>
      <c r="D153" s="21" t="s">
        <v>215</v>
      </c>
      <c r="E153" s="17">
        <v>1</v>
      </c>
      <c r="F153" s="11">
        <f>SUM(G140:G152)</f>
        <v>166131.63</v>
      </c>
      <c r="G153" s="11">
        <f>ROUND(F153*E153,2)</f>
        <v>166131.63</v>
      </c>
    </row>
    <row r="154" spans="1:7" ht="0.95" customHeight="1" x14ac:dyDescent="0.25">
      <c r="A154" s="22"/>
      <c r="B154" s="22"/>
      <c r="C154" s="22"/>
      <c r="D154" s="23"/>
      <c r="E154" s="22"/>
      <c r="F154" s="22"/>
      <c r="G154" s="22"/>
    </row>
    <row r="155" spans="1:7" x14ac:dyDescent="0.25">
      <c r="A155" s="12" t="s">
        <v>216</v>
      </c>
      <c r="B155" s="12" t="s">
        <v>11</v>
      </c>
      <c r="C155" s="12" t="s">
        <v>12</v>
      </c>
      <c r="D155" s="13" t="s">
        <v>217</v>
      </c>
      <c r="E155" s="14">
        <f>E164</f>
        <v>1</v>
      </c>
      <c r="F155" s="11">
        <f>F164</f>
        <v>96822.080000000002</v>
      </c>
      <c r="G155" s="11">
        <f>G164</f>
        <v>96822.080000000002</v>
      </c>
    </row>
    <row r="156" spans="1:7" x14ac:dyDescent="0.25">
      <c r="A156" s="15" t="s">
        <v>218</v>
      </c>
      <c r="B156" s="15" t="s">
        <v>21</v>
      </c>
      <c r="C156" s="15" t="s">
        <v>22</v>
      </c>
      <c r="D156" s="16" t="s">
        <v>219</v>
      </c>
      <c r="E156" s="17">
        <v>266.80399999999997</v>
      </c>
      <c r="F156" s="18">
        <v>17.12</v>
      </c>
      <c r="G156" s="19">
        <f>ROUND(E156*F156,2)</f>
        <v>4567.68</v>
      </c>
    </row>
    <row r="157" spans="1:7" x14ac:dyDescent="0.25">
      <c r="A157" s="15" t="s">
        <v>220</v>
      </c>
      <c r="B157" s="15" t="s">
        <v>21</v>
      </c>
      <c r="C157" s="15" t="s">
        <v>22</v>
      </c>
      <c r="D157" s="16" t="s">
        <v>221</v>
      </c>
      <c r="E157" s="17">
        <v>355.738</v>
      </c>
      <c r="F157" s="18">
        <v>20.63</v>
      </c>
      <c r="G157" s="19">
        <f>ROUND(E157*F157,2)</f>
        <v>7338.87</v>
      </c>
    </row>
    <row r="158" spans="1:7" x14ac:dyDescent="0.25">
      <c r="A158" s="15" t="s">
        <v>222</v>
      </c>
      <c r="B158" s="15" t="s">
        <v>21</v>
      </c>
      <c r="C158" s="15" t="s">
        <v>224</v>
      </c>
      <c r="D158" s="16" t="s">
        <v>223</v>
      </c>
      <c r="E158" s="17">
        <v>3.556</v>
      </c>
      <c r="F158" s="18">
        <v>618.04999999999995</v>
      </c>
      <c r="G158" s="19">
        <f>ROUND(E158*F158,2)</f>
        <v>2197.79</v>
      </c>
    </row>
    <row r="159" spans="1:7" x14ac:dyDescent="0.25">
      <c r="A159" s="15" t="s">
        <v>225</v>
      </c>
      <c r="B159" s="15" t="s">
        <v>21</v>
      </c>
      <c r="C159" s="15" t="s">
        <v>224</v>
      </c>
      <c r="D159" s="16" t="s">
        <v>226</v>
      </c>
      <c r="E159" s="17">
        <v>213.44300000000001</v>
      </c>
      <c r="F159" s="18">
        <v>62.57</v>
      </c>
      <c r="G159" s="19">
        <f>ROUND(E159*F159,2)</f>
        <v>13355.13</v>
      </c>
    </row>
    <row r="160" spans="1:7" x14ac:dyDescent="0.25">
      <c r="A160" s="15" t="s">
        <v>227</v>
      </c>
      <c r="B160" s="15" t="s">
        <v>21</v>
      </c>
      <c r="C160" s="15" t="s">
        <v>224</v>
      </c>
      <c r="D160" s="16" t="s">
        <v>228</v>
      </c>
      <c r="E160" s="17">
        <v>213.44300000000001</v>
      </c>
      <c r="F160" s="18">
        <v>75.44</v>
      </c>
      <c r="G160" s="19">
        <f>ROUND(E160*F160,2)</f>
        <v>16102.14</v>
      </c>
    </row>
    <row r="161" spans="1:7" x14ac:dyDescent="0.25">
      <c r="A161" s="15" t="s">
        <v>229</v>
      </c>
      <c r="B161" s="15" t="s">
        <v>21</v>
      </c>
      <c r="C161" s="15" t="s">
        <v>224</v>
      </c>
      <c r="D161" s="16" t="s">
        <v>230</v>
      </c>
      <c r="E161" s="17">
        <v>3.556</v>
      </c>
      <c r="F161" s="18">
        <v>618.04999999999995</v>
      </c>
      <c r="G161" s="19">
        <f>ROUND(E161*F161,2)</f>
        <v>2197.79</v>
      </c>
    </row>
    <row r="162" spans="1:7" ht="22.5" x14ac:dyDescent="0.25">
      <c r="A162" s="15" t="s">
        <v>231</v>
      </c>
      <c r="B162" s="15" t="s">
        <v>21</v>
      </c>
      <c r="C162" s="15" t="s">
        <v>80</v>
      </c>
      <c r="D162" s="16" t="s">
        <v>232</v>
      </c>
      <c r="E162" s="17">
        <v>938.34</v>
      </c>
      <c r="F162" s="18">
        <v>16.5</v>
      </c>
      <c r="G162" s="19">
        <f>ROUND(E162*F162,2)</f>
        <v>15482.61</v>
      </c>
    </row>
    <row r="163" spans="1:7" ht="22.5" x14ac:dyDescent="0.25">
      <c r="A163" s="15" t="s">
        <v>233</v>
      </c>
      <c r="B163" s="15" t="s">
        <v>21</v>
      </c>
      <c r="C163" s="15" t="s">
        <v>36</v>
      </c>
      <c r="D163" s="16" t="s">
        <v>234</v>
      </c>
      <c r="E163" s="17">
        <v>1034.605</v>
      </c>
      <c r="F163" s="18">
        <v>34.39</v>
      </c>
      <c r="G163" s="19">
        <f>ROUND(E163*F163,2)</f>
        <v>35580.07</v>
      </c>
    </row>
    <row r="164" spans="1:7" x14ac:dyDescent="0.25">
      <c r="A164" s="20"/>
      <c r="B164" s="20"/>
      <c r="C164" s="20"/>
      <c r="D164" s="21" t="s">
        <v>235</v>
      </c>
      <c r="E164" s="17">
        <v>1</v>
      </c>
      <c r="F164" s="11">
        <f>SUM(G156:G163)</f>
        <v>96822.080000000002</v>
      </c>
      <c r="G164" s="11">
        <f>ROUND(F164*E164,2)</f>
        <v>96822.080000000002</v>
      </c>
    </row>
    <row r="165" spans="1:7" ht="0.95" customHeight="1" x14ac:dyDescent="0.25">
      <c r="A165" s="22"/>
      <c r="B165" s="22"/>
      <c r="C165" s="22"/>
      <c r="D165" s="23"/>
      <c r="E165" s="22"/>
      <c r="F165" s="22"/>
      <c r="G165" s="22"/>
    </row>
    <row r="166" spans="1:7" x14ac:dyDescent="0.25">
      <c r="A166" s="12" t="s">
        <v>236</v>
      </c>
      <c r="B166" s="12" t="s">
        <v>11</v>
      </c>
      <c r="C166" s="12" t="s">
        <v>12</v>
      </c>
      <c r="D166" s="13" t="s">
        <v>237</v>
      </c>
      <c r="E166" s="14">
        <f>E172</f>
        <v>1</v>
      </c>
      <c r="F166" s="11">
        <f>F172</f>
        <v>1933.2</v>
      </c>
      <c r="G166" s="11">
        <f>G172</f>
        <v>1933.2</v>
      </c>
    </row>
    <row r="167" spans="1:7" x14ac:dyDescent="0.25">
      <c r="A167" s="15" t="s">
        <v>238</v>
      </c>
      <c r="B167" s="15" t="s">
        <v>21</v>
      </c>
      <c r="C167" s="15" t="s">
        <v>36</v>
      </c>
      <c r="D167" s="16" t="s">
        <v>239</v>
      </c>
      <c r="E167" s="17">
        <v>30.004999999999999</v>
      </c>
      <c r="F167" s="18">
        <v>6.98</v>
      </c>
      <c r="G167" s="19">
        <f>ROUND(E167*F167,2)</f>
        <v>209.43</v>
      </c>
    </row>
    <row r="168" spans="1:7" x14ac:dyDescent="0.25">
      <c r="A168" s="15" t="s">
        <v>240</v>
      </c>
      <c r="B168" s="15" t="s">
        <v>21</v>
      </c>
      <c r="C168" s="15" t="s">
        <v>80</v>
      </c>
      <c r="D168" s="16" t="s">
        <v>241</v>
      </c>
      <c r="E168" s="17">
        <v>656.53</v>
      </c>
      <c r="F168" s="18">
        <v>0.8</v>
      </c>
      <c r="G168" s="19">
        <f>ROUND(E168*F168,2)</f>
        <v>525.22</v>
      </c>
    </row>
    <row r="169" spans="1:7" x14ac:dyDescent="0.25">
      <c r="A169" s="15" t="s">
        <v>242</v>
      </c>
      <c r="B169" s="15" t="s">
        <v>21</v>
      </c>
      <c r="C169" s="15" t="s">
        <v>85</v>
      </c>
      <c r="D169" s="16" t="s">
        <v>243</v>
      </c>
      <c r="E169" s="17">
        <v>2</v>
      </c>
      <c r="F169" s="18">
        <v>118.97</v>
      </c>
      <c r="G169" s="19">
        <f>ROUND(E169*F169,2)</f>
        <v>237.94</v>
      </c>
    </row>
    <row r="170" spans="1:7" x14ac:dyDescent="0.25">
      <c r="A170" s="15" t="s">
        <v>244</v>
      </c>
      <c r="B170" s="15" t="s">
        <v>21</v>
      </c>
      <c r="C170" s="15" t="s">
        <v>85</v>
      </c>
      <c r="D170" s="16" t="s">
        <v>245</v>
      </c>
      <c r="E170" s="17">
        <v>6</v>
      </c>
      <c r="F170" s="18">
        <v>138.06</v>
      </c>
      <c r="G170" s="19">
        <f>ROUND(E170*F170,2)</f>
        <v>828.36</v>
      </c>
    </row>
    <row r="171" spans="1:7" x14ac:dyDescent="0.25">
      <c r="A171" s="15" t="s">
        <v>246</v>
      </c>
      <c r="B171" s="15" t="s">
        <v>21</v>
      </c>
      <c r="C171" s="15" t="s">
        <v>85</v>
      </c>
      <c r="D171" s="16" t="s">
        <v>247</v>
      </c>
      <c r="E171" s="17">
        <v>1</v>
      </c>
      <c r="F171" s="18">
        <v>132.25</v>
      </c>
      <c r="G171" s="19">
        <f>ROUND(E171*F171,2)</f>
        <v>132.25</v>
      </c>
    </row>
    <row r="172" spans="1:7" x14ac:dyDescent="0.25">
      <c r="A172" s="20"/>
      <c r="B172" s="20"/>
      <c r="C172" s="20"/>
      <c r="D172" s="21" t="s">
        <v>248</v>
      </c>
      <c r="E172" s="17">
        <v>1</v>
      </c>
      <c r="F172" s="11">
        <f>SUM(G167:G171)</f>
        <v>1933.2</v>
      </c>
      <c r="G172" s="11">
        <f>ROUND(F172*E172,2)</f>
        <v>1933.2</v>
      </c>
    </row>
    <row r="173" spans="1:7" ht="0.95" customHeight="1" x14ac:dyDescent="0.25">
      <c r="A173" s="22"/>
      <c r="B173" s="22"/>
      <c r="C173" s="22"/>
      <c r="D173" s="23"/>
      <c r="E173" s="22"/>
      <c r="F173" s="22"/>
      <c r="G173" s="22"/>
    </row>
    <row r="174" spans="1:7" x14ac:dyDescent="0.25">
      <c r="A174" s="12" t="s">
        <v>249</v>
      </c>
      <c r="B174" s="12" t="s">
        <v>11</v>
      </c>
      <c r="C174" s="12" t="s">
        <v>12</v>
      </c>
      <c r="D174" s="13" t="s">
        <v>250</v>
      </c>
      <c r="E174" s="14">
        <f>E177</f>
        <v>1</v>
      </c>
      <c r="F174" s="11">
        <f>F177</f>
        <v>17112.080000000002</v>
      </c>
      <c r="G174" s="11">
        <f>G177</f>
        <v>17112.080000000002</v>
      </c>
    </row>
    <row r="175" spans="1:7" x14ac:dyDescent="0.25">
      <c r="A175" s="15" t="s">
        <v>251</v>
      </c>
      <c r="B175" s="15" t="s">
        <v>21</v>
      </c>
      <c r="C175" s="15" t="s">
        <v>22</v>
      </c>
      <c r="D175" s="16" t="s">
        <v>252</v>
      </c>
      <c r="E175" s="17">
        <v>646.87800000000004</v>
      </c>
      <c r="F175" s="18">
        <v>13.42</v>
      </c>
      <c r="G175" s="19">
        <f>ROUND(E175*F175,2)</f>
        <v>8681.1</v>
      </c>
    </row>
    <row r="176" spans="1:7" x14ac:dyDescent="0.25">
      <c r="A176" s="15" t="s">
        <v>253</v>
      </c>
      <c r="B176" s="15" t="s">
        <v>21</v>
      </c>
      <c r="C176" s="15" t="s">
        <v>36</v>
      </c>
      <c r="D176" s="16" t="s">
        <v>254</v>
      </c>
      <c r="E176" s="17">
        <v>2156.2600000000002</v>
      </c>
      <c r="F176" s="18">
        <v>3.91</v>
      </c>
      <c r="G176" s="19">
        <f>ROUND(E176*F176,2)</f>
        <v>8430.98</v>
      </c>
    </row>
    <row r="177" spans="1:7" x14ac:dyDescent="0.25">
      <c r="A177" s="20"/>
      <c r="B177" s="20"/>
      <c r="C177" s="20"/>
      <c r="D177" s="21" t="s">
        <v>255</v>
      </c>
      <c r="E177" s="17">
        <v>1</v>
      </c>
      <c r="F177" s="11">
        <f>SUM(G175:G176)</f>
        <v>17112.080000000002</v>
      </c>
      <c r="G177" s="11">
        <f>ROUND(F177*E177,2)</f>
        <v>17112.080000000002</v>
      </c>
    </row>
    <row r="178" spans="1:7" ht="0.95" customHeight="1" x14ac:dyDescent="0.25">
      <c r="A178" s="22"/>
      <c r="B178" s="22"/>
      <c r="C178" s="22"/>
      <c r="D178" s="23"/>
      <c r="E178" s="22"/>
      <c r="F178" s="22"/>
      <c r="G178" s="22"/>
    </row>
    <row r="179" spans="1:7" x14ac:dyDescent="0.25">
      <c r="A179" s="12" t="s">
        <v>256</v>
      </c>
      <c r="B179" s="12" t="s">
        <v>11</v>
      </c>
      <c r="C179" s="12" t="s">
        <v>12</v>
      </c>
      <c r="D179" s="13" t="s">
        <v>257</v>
      </c>
      <c r="E179" s="14">
        <f>E184</f>
        <v>1</v>
      </c>
      <c r="F179" s="11">
        <f>F184</f>
        <v>47942.91</v>
      </c>
      <c r="G179" s="11">
        <f>G184</f>
        <v>47942.91</v>
      </c>
    </row>
    <row r="180" spans="1:7" x14ac:dyDescent="0.25">
      <c r="A180" s="15" t="s">
        <v>258</v>
      </c>
      <c r="B180" s="15" t="s">
        <v>21</v>
      </c>
      <c r="C180" s="15" t="s">
        <v>85</v>
      </c>
      <c r="D180" s="16" t="s">
        <v>259</v>
      </c>
      <c r="E180" s="17">
        <v>1</v>
      </c>
      <c r="F180" s="18">
        <v>4950.71</v>
      </c>
      <c r="G180" s="19">
        <f>ROUND(E180*F180,2)</f>
        <v>4950.71</v>
      </c>
    </row>
    <row r="181" spans="1:7" ht="22.5" x14ac:dyDescent="0.25">
      <c r="A181" s="15" t="s">
        <v>260</v>
      </c>
      <c r="B181" s="15" t="s">
        <v>21</v>
      </c>
      <c r="C181" s="15" t="s">
        <v>22</v>
      </c>
      <c r="D181" s="16" t="s">
        <v>261</v>
      </c>
      <c r="E181" s="17">
        <v>64.155000000000001</v>
      </c>
      <c r="F181" s="18">
        <v>109.85</v>
      </c>
      <c r="G181" s="19">
        <f>ROUND(E181*F181,2)</f>
        <v>7047.43</v>
      </c>
    </row>
    <row r="182" spans="1:7" x14ac:dyDescent="0.25">
      <c r="A182" s="15" t="s">
        <v>262</v>
      </c>
      <c r="B182" s="15" t="s">
        <v>21</v>
      </c>
      <c r="C182" s="15" t="s">
        <v>52</v>
      </c>
      <c r="D182" s="16" t="s">
        <v>263</v>
      </c>
      <c r="E182" s="17">
        <v>722</v>
      </c>
      <c r="F182" s="18">
        <v>42.12</v>
      </c>
      <c r="G182" s="19">
        <f>ROUND(E182*F182,2)</f>
        <v>30410.639999999999</v>
      </c>
    </row>
    <row r="183" spans="1:7" x14ac:dyDescent="0.25">
      <c r="A183" s="15" t="s">
        <v>264</v>
      </c>
      <c r="B183" s="15" t="s">
        <v>21</v>
      </c>
      <c r="C183" s="15" t="s">
        <v>266</v>
      </c>
      <c r="D183" s="16" t="s">
        <v>265</v>
      </c>
      <c r="E183" s="17">
        <v>361</v>
      </c>
      <c r="F183" s="18">
        <v>15.33</v>
      </c>
      <c r="G183" s="19">
        <f>ROUND(E183*F183,2)</f>
        <v>5534.13</v>
      </c>
    </row>
    <row r="184" spans="1:7" x14ac:dyDescent="0.25">
      <c r="A184" s="20"/>
      <c r="B184" s="20"/>
      <c r="C184" s="20"/>
      <c r="D184" s="21" t="s">
        <v>267</v>
      </c>
      <c r="E184" s="17">
        <v>1</v>
      </c>
      <c r="F184" s="11">
        <f>SUM(G180:G183)</f>
        <v>47942.91</v>
      </c>
      <c r="G184" s="11">
        <f>ROUND(F184*E184,2)</f>
        <v>47942.91</v>
      </c>
    </row>
    <row r="185" spans="1:7" ht="0.95" customHeight="1" x14ac:dyDescent="0.25">
      <c r="A185" s="22"/>
      <c r="B185" s="22"/>
      <c r="C185" s="22"/>
      <c r="D185" s="23"/>
      <c r="E185" s="22"/>
      <c r="F185" s="22"/>
      <c r="G185" s="22"/>
    </row>
    <row r="186" spans="1:7" x14ac:dyDescent="0.25">
      <c r="A186" s="12" t="s">
        <v>268</v>
      </c>
      <c r="B186" s="12" t="s">
        <v>11</v>
      </c>
      <c r="C186" s="12" t="s">
        <v>12</v>
      </c>
      <c r="D186" s="13" t="s">
        <v>269</v>
      </c>
      <c r="E186" s="14">
        <f>E189</f>
        <v>1</v>
      </c>
      <c r="F186" s="11">
        <f>F189</f>
        <v>8017.52</v>
      </c>
      <c r="G186" s="11">
        <f>G189</f>
        <v>8017.52</v>
      </c>
    </row>
    <row r="187" spans="1:7" x14ac:dyDescent="0.25">
      <c r="A187" s="15" t="s">
        <v>116</v>
      </c>
      <c r="B187" s="15" t="s">
        <v>21</v>
      </c>
      <c r="C187" s="15" t="s">
        <v>118</v>
      </c>
      <c r="D187" s="16" t="s">
        <v>117</v>
      </c>
      <c r="E187" s="17">
        <v>73.8</v>
      </c>
      <c r="F187" s="18">
        <v>59.34</v>
      </c>
      <c r="G187" s="19">
        <f>ROUND(E187*F187,2)</f>
        <v>4379.29</v>
      </c>
    </row>
    <row r="188" spans="1:7" x14ac:dyDescent="0.25">
      <c r="A188" s="15" t="s">
        <v>270</v>
      </c>
      <c r="B188" s="15" t="s">
        <v>21</v>
      </c>
      <c r="C188" s="15" t="s">
        <v>272</v>
      </c>
      <c r="D188" s="16" t="s">
        <v>271</v>
      </c>
      <c r="E188" s="17">
        <v>152.1</v>
      </c>
      <c r="F188" s="18">
        <v>23.92</v>
      </c>
      <c r="G188" s="19">
        <f>ROUND(E188*F188,2)</f>
        <v>3638.23</v>
      </c>
    </row>
    <row r="189" spans="1:7" x14ac:dyDescent="0.25">
      <c r="A189" s="20"/>
      <c r="B189" s="20"/>
      <c r="C189" s="20"/>
      <c r="D189" s="21" t="s">
        <v>273</v>
      </c>
      <c r="E189" s="17">
        <v>1</v>
      </c>
      <c r="F189" s="11">
        <f>SUM(G187:G188)</f>
        <v>8017.52</v>
      </c>
      <c r="G189" s="11">
        <f>ROUND(F189*E189,2)</f>
        <v>8017.52</v>
      </c>
    </row>
    <row r="190" spans="1:7" ht="0.95" customHeight="1" x14ac:dyDescent="0.25">
      <c r="A190" s="22"/>
      <c r="B190" s="22"/>
      <c r="C190" s="22"/>
      <c r="D190" s="23"/>
      <c r="E190" s="22"/>
      <c r="F190" s="22"/>
      <c r="G190" s="22"/>
    </row>
    <row r="191" spans="1:7" x14ac:dyDescent="0.25">
      <c r="A191" s="20"/>
      <c r="B191" s="20"/>
      <c r="C191" s="20"/>
      <c r="D191" s="21" t="s">
        <v>274</v>
      </c>
      <c r="E191" s="17">
        <v>1</v>
      </c>
      <c r="F191" s="11">
        <f>G7+G18+G41+G139+G155+G166+G174+G179+G186</f>
        <v>1726208.36</v>
      </c>
      <c r="G191" s="11">
        <f>ROUND(F191*E191,2)</f>
        <v>1726208.36</v>
      </c>
    </row>
    <row r="192" spans="1:7" ht="0.95" customHeight="1" x14ac:dyDescent="0.25">
      <c r="A192" s="22"/>
      <c r="B192" s="22"/>
      <c r="C192" s="22"/>
      <c r="D192" s="23"/>
      <c r="E192" s="22"/>
      <c r="F192" s="22"/>
      <c r="G192" s="22"/>
    </row>
    <row r="193" spans="1:7" x14ac:dyDescent="0.25">
      <c r="A193" s="12" t="s">
        <v>275</v>
      </c>
      <c r="B193" s="12" t="s">
        <v>11</v>
      </c>
      <c r="C193" s="12" t="s">
        <v>12</v>
      </c>
      <c r="D193" s="13" t="s">
        <v>276</v>
      </c>
      <c r="E193" s="14">
        <f>E306</f>
        <v>1</v>
      </c>
      <c r="F193" s="11">
        <f>F306</f>
        <v>649691.52</v>
      </c>
      <c r="G193" s="11">
        <f>G306</f>
        <v>649691.52</v>
      </c>
    </row>
    <row r="194" spans="1:7" x14ac:dyDescent="0.25">
      <c r="A194" s="12" t="s">
        <v>277</v>
      </c>
      <c r="B194" s="12" t="s">
        <v>11</v>
      </c>
      <c r="C194" s="12" t="s">
        <v>12</v>
      </c>
      <c r="D194" s="13" t="s">
        <v>278</v>
      </c>
      <c r="E194" s="14">
        <f>E214</f>
        <v>1</v>
      </c>
      <c r="F194" s="11">
        <f>F214</f>
        <v>58950.26</v>
      </c>
      <c r="G194" s="11">
        <f>G214</f>
        <v>58950.26</v>
      </c>
    </row>
    <row r="195" spans="1:7" ht="22.5" x14ac:dyDescent="0.25">
      <c r="A195" s="15" t="s">
        <v>23</v>
      </c>
      <c r="B195" s="15" t="s">
        <v>21</v>
      </c>
      <c r="C195" s="15" t="s">
        <v>22</v>
      </c>
      <c r="D195" s="16" t="s">
        <v>24</v>
      </c>
      <c r="E195" s="17">
        <v>1118.627</v>
      </c>
      <c r="F195" s="18">
        <v>4.13</v>
      </c>
      <c r="G195" s="19">
        <f>ROUND(E195*F195,2)</f>
        <v>4619.93</v>
      </c>
    </row>
    <row r="196" spans="1:7" ht="22.5" x14ac:dyDescent="0.25">
      <c r="A196" s="15" t="s">
        <v>25</v>
      </c>
      <c r="B196" s="15" t="s">
        <v>21</v>
      </c>
      <c r="C196" s="15" t="s">
        <v>22</v>
      </c>
      <c r="D196" s="16" t="s">
        <v>26</v>
      </c>
      <c r="E196" s="17">
        <v>262.07499999999999</v>
      </c>
      <c r="F196" s="18">
        <v>3.55</v>
      </c>
      <c r="G196" s="19">
        <f>ROUND(E196*F196,2)</f>
        <v>930.37</v>
      </c>
    </row>
    <row r="197" spans="1:7" x14ac:dyDescent="0.25">
      <c r="A197" s="15" t="s">
        <v>44</v>
      </c>
      <c r="B197" s="15" t="s">
        <v>21</v>
      </c>
      <c r="C197" s="15" t="s">
        <v>46</v>
      </c>
      <c r="D197" s="16" t="s">
        <v>45</v>
      </c>
      <c r="E197" s="17">
        <v>8.4670000000000005</v>
      </c>
      <c r="F197" s="18">
        <v>81.63</v>
      </c>
      <c r="G197" s="19">
        <f>ROUND(E197*F197,2)</f>
        <v>691.16</v>
      </c>
    </row>
    <row r="198" spans="1:7" x14ac:dyDescent="0.25">
      <c r="A198" s="15" t="s">
        <v>47</v>
      </c>
      <c r="B198" s="15" t="s">
        <v>21</v>
      </c>
      <c r="C198" s="15" t="s">
        <v>49</v>
      </c>
      <c r="D198" s="16" t="s">
        <v>48</v>
      </c>
      <c r="E198" s="17">
        <v>3148.97</v>
      </c>
      <c r="F198" s="18">
        <v>1.1399999999999999</v>
      </c>
      <c r="G198" s="19">
        <f>ROUND(E198*F198,2)</f>
        <v>3589.83</v>
      </c>
    </row>
    <row r="199" spans="1:7" ht="22.5" x14ac:dyDescent="0.25">
      <c r="A199" s="15" t="s">
        <v>53</v>
      </c>
      <c r="B199" s="15" t="s">
        <v>21</v>
      </c>
      <c r="C199" s="15" t="s">
        <v>46</v>
      </c>
      <c r="D199" s="16" t="s">
        <v>54</v>
      </c>
      <c r="E199" s="17">
        <v>16.934000000000001</v>
      </c>
      <c r="F199" s="18">
        <v>103.19</v>
      </c>
      <c r="G199" s="19">
        <f>ROUND(E199*F199,2)</f>
        <v>1747.42</v>
      </c>
    </row>
    <row r="200" spans="1:7" x14ac:dyDescent="0.25">
      <c r="A200" s="15" t="s">
        <v>50</v>
      </c>
      <c r="B200" s="15" t="s">
        <v>21</v>
      </c>
      <c r="C200" s="15" t="s">
        <v>52</v>
      </c>
      <c r="D200" s="16" t="s">
        <v>51</v>
      </c>
      <c r="E200" s="17">
        <v>24.754000000000001</v>
      </c>
      <c r="F200" s="18">
        <v>22.31</v>
      </c>
      <c r="G200" s="19">
        <f>ROUND(E200*F200,2)</f>
        <v>552.26</v>
      </c>
    </row>
    <row r="201" spans="1:7" x14ac:dyDescent="0.25">
      <c r="A201" s="15" t="s">
        <v>55</v>
      </c>
      <c r="B201" s="15" t="s">
        <v>21</v>
      </c>
      <c r="C201" s="15" t="s">
        <v>52</v>
      </c>
      <c r="D201" s="16" t="s">
        <v>56</v>
      </c>
      <c r="E201" s="17">
        <v>126</v>
      </c>
      <c r="F201" s="18">
        <v>26</v>
      </c>
      <c r="G201" s="19">
        <f>ROUND(E201*F201,2)</f>
        <v>3276</v>
      </c>
    </row>
    <row r="202" spans="1:7" x14ac:dyDescent="0.25">
      <c r="A202" s="15" t="s">
        <v>57</v>
      </c>
      <c r="B202" s="15" t="s">
        <v>21</v>
      </c>
      <c r="C202" s="15" t="s">
        <v>36</v>
      </c>
      <c r="D202" s="16" t="s">
        <v>58</v>
      </c>
      <c r="E202" s="17">
        <v>126</v>
      </c>
      <c r="F202" s="18">
        <v>22.23</v>
      </c>
      <c r="G202" s="19">
        <f>ROUND(E202*F202,2)</f>
        <v>2800.98</v>
      </c>
    </row>
    <row r="203" spans="1:7" x14ac:dyDescent="0.25">
      <c r="A203" s="15" t="s">
        <v>174</v>
      </c>
      <c r="B203" s="15" t="s">
        <v>21</v>
      </c>
      <c r="C203" s="15" t="s">
        <v>22</v>
      </c>
      <c r="D203" s="16" t="s">
        <v>175</v>
      </c>
      <c r="E203" s="17">
        <v>25.2</v>
      </c>
      <c r="F203" s="18">
        <v>106.4</v>
      </c>
      <c r="G203" s="19">
        <f>ROUND(E203*F203,2)</f>
        <v>2681.28</v>
      </c>
    </row>
    <row r="204" spans="1:7" x14ac:dyDescent="0.25">
      <c r="A204" s="15" t="s">
        <v>270</v>
      </c>
      <c r="B204" s="15" t="s">
        <v>21</v>
      </c>
      <c r="C204" s="15" t="s">
        <v>272</v>
      </c>
      <c r="D204" s="16" t="s">
        <v>271</v>
      </c>
      <c r="E204" s="17">
        <v>141.25</v>
      </c>
      <c r="F204" s="18">
        <v>23.92</v>
      </c>
      <c r="G204" s="19">
        <f>ROUND(E204*F204,2)</f>
        <v>3378.7</v>
      </c>
    </row>
    <row r="205" spans="1:7" x14ac:dyDescent="0.25">
      <c r="A205" s="15" t="s">
        <v>279</v>
      </c>
      <c r="B205" s="15" t="s">
        <v>21</v>
      </c>
      <c r="C205" s="15" t="s">
        <v>80</v>
      </c>
      <c r="D205" s="16" t="s">
        <v>280</v>
      </c>
      <c r="E205" s="17">
        <v>62.3</v>
      </c>
      <c r="F205" s="18">
        <v>38.07</v>
      </c>
      <c r="G205" s="19">
        <f>ROUND(E205*F205,2)</f>
        <v>2371.7600000000002</v>
      </c>
    </row>
    <row r="206" spans="1:7" x14ac:dyDescent="0.25">
      <c r="A206" s="15" t="s">
        <v>218</v>
      </c>
      <c r="B206" s="15" t="s">
        <v>21</v>
      </c>
      <c r="C206" s="15" t="s">
        <v>22</v>
      </c>
      <c r="D206" s="16" t="s">
        <v>219</v>
      </c>
      <c r="E206" s="17">
        <v>251.256</v>
      </c>
      <c r="F206" s="18">
        <v>17.12</v>
      </c>
      <c r="G206" s="19">
        <f>ROUND(E206*F206,2)</f>
        <v>4301.5</v>
      </c>
    </row>
    <row r="207" spans="1:7" x14ac:dyDescent="0.25">
      <c r="A207" s="15" t="s">
        <v>220</v>
      </c>
      <c r="B207" s="15" t="s">
        <v>21</v>
      </c>
      <c r="C207" s="15" t="s">
        <v>22</v>
      </c>
      <c r="D207" s="16" t="s">
        <v>221</v>
      </c>
      <c r="E207" s="17">
        <v>188.44300000000001</v>
      </c>
      <c r="F207" s="18">
        <v>20.63</v>
      </c>
      <c r="G207" s="19">
        <f>ROUND(E207*F207,2)</f>
        <v>3887.58</v>
      </c>
    </row>
    <row r="208" spans="1:7" x14ac:dyDescent="0.25">
      <c r="A208" s="15" t="s">
        <v>222</v>
      </c>
      <c r="B208" s="15" t="s">
        <v>21</v>
      </c>
      <c r="C208" s="15" t="s">
        <v>224</v>
      </c>
      <c r="D208" s="16" t="s">
        <v>223</v>
      </c>
      <c r="E208" s="17">
        <v>2.5129999999999999</v>
      </c>
      <c r="F208" s="18">
        <v>618.04999999999995</v>
      </c>
      <c r="G208" s="19">
        <f>ROUND(E208*F208,2)</f>
        <v>1553.16</v>
      </c>
    </row>
    <row r="209" spans="1:7" x14ac:dyDescent="0.25">
      <c r="A209" s="15" t="s">
        <v>227</v>
      </c>
      <c r="B209" s="15" t="s">
        <v>21</v>
      </c>
      <c r="C209" s="15" t="s">
        <v>224</v>
      </c>
      <c r="D209" s="16" t="s">
        <v>228</v>
      </c>
      <c r="E209" s="17">
        <v>150.75399999999999</v>
      </c>
      <c r="F209" s="18">
        <v>75.44</v>
      </c>
      <c r="G209" s="19">
        <f>ROUND(E209*F209,2)</f>
        <v>11372.88</v>
      </c>
    </row>
    <row r="210" spans="1:7" x14ac:dyDescent="0.25">
      <c r="A210" s="15" t="s">
        <v>229</v>
      </c>
      <c r="B210" s="15" t="s">
        <v>21</v>
      </c>
      <c r="C210" s="15" t="s">
        <v>224</v>
      </c>
      <c r="D210" s="16" t="s">
        <v>230</v>
      </c>
      <c r="E210" s="17">
        <v>2.5129999999999999</v>
      </c>
      <c r="F210" s="18">
        <v>618.04999999999995</v>
      </c>
      <c r="G210" s="19">
        <f>ROUND(E210*F210,2)</f>
        <v>1553.16</v>
      </c>
    </row>
    <row r="211" spans="1:7" x14ac:dyDescent="0.25">
      <c r="A211" s="15" t="s">
        <v>225</v>
      </c>
      <c r="B211" s="15" t="s">
        <v>21</v>
      </c>
      <c r="C211" s="15" t="s">
        <v>224</v>
      </c>
      <c r="D211" s="16" t="s">
        <v>226</v>
      </c>
      <c r="E211" s="17">
        <v>150.75399999999999</v>
      </c>
      <c r="F211" s="18">
        <v>62.57</v>
      </c>
      <c r="G211" s="19">
        <f>ROUND(E211*F211,2)</f>
        <v>9432.68</v>
      </c>
    </row>
    <row r="212" spans="1:7" x14ac:dyDescent="0.25">
      <c r="A212" s="15" t="s">
        <v>238</v>
      </c>
      <c r="B212" s="15" t="s">
        <v>21</v>
      </c>
      <c r="C212" s="15" t="s">
        <v>36</v>
      </c>
      <c r="D212" s="16" t="s">
        <v>239</v>
      </c>
      <c r="E212" s="17">
        <v>10.25</v>
      </c>
      <c r="F212" s="18">
        <v>6.98</v>
      </c>
      <c r="G212" s="19">
        <f>ROUND(E212*F212,2)</f>
        <v>71.55</v>
      </c>
    </row>
    <row r="213" spans="1:7" x14ac:dyDescent="0.25">
      <c r="A213" s="15" t="s">
        <v>244</v>
      </c>
      <c r="B213" s="15" t="s">
        <v>21</v>
      </c>
      <c r="C213" s="15" t="s">
        <v>85</v>
      </c>
      <c r="D213" s="16" t="s">
        <v>245</v>
      </c>
      <c r="E213" s="17">
        <v>1</v>
      </c>
      <c r="F213" s="18">
        <v>138.06</v>
      </c>
      <c r="G213" s="19">
        <f>ROUND(E213*F213,2)</f>
        <v>138.06</v>
      </c>
    </row>
    <row r="214" spans="1:7" x14ac:dyDescent="0.25">
      <c r="A214" s="20"/>
      <c r="B214" s="20"/>
      <c r="C214" s="20"/>
      <c r="D214" s="21" t="s">
        <v>281</v>
      </c>
      <c r="E214" s="17">
        <v>1</v>
      </c>
      <c r="F214" s="11">
        <f>SUM(G195:G213)</f>
        <v>58950.26</v>
      </c>
      <c r="G214" s="11">
        <f>ROUND(F214*E214,2)</f>
        <v>58950.26</v>
      </c>
    </row>
    <row r="215" spans="1:7" ht="0.95" customHeight="1" x14ac:dyDescent="0.25">
      <c r="A215" s="22"/>
      <c r="B215" s="22"/>
      <c r="C215" s="22"/>
      <c r="D215" s="23"/>
      <c r="E215" s="22"/>
      <c r="F215" s="22"/>
      <c r="G215" s="22"/>
    </row>
    <row r="216" spans="1:7" ht="33.75" x14ac:dyDescent="0.25">
      <c r="A216" s="12" t="s">
        <v>282</v>
      </c>
      <c r="B216" s="12" t="s">
        <v>11</v>
      </c>
      <c r="C216" s="12" t="s">
        <v>12</v>
      </c>
      <c r="D216" s="13" t="s">
        <v>283</v>
      </c>
      <c r="E216" s="14">
        <f>E246</f>
        <v>1</v>
      </c>
      <c r="F216" s="11">
        <f>F246</f>
        <v>72307.649999999994</v>
      </c>
      <c r="G216" s="11">
        <f>G246</f>
        <v>72307.649999999994</v>
      </c>
    </row>
    <row r="217" spans="1:7" x14ac:dyDescent="0.25">
      <c r="A217" s="12" t="s">
        <v>284</v>
      </c>
      <c r="B217" s="12" t="s">
        <v>11</v>
      </c>
      <c r="C217" s="12" t="s">
        <v>12</v>
      </c>
      <c r="D217" s="13" t="s">
        <v>285</v>
      </c>
      <c r="E217" s="14">
        <f>E225</f>
        <v>1</v>
      </c>
      <c r="F217" s="11">
        <f>F225</f>
        <v>26061.599999999999</v>
      </c>
      <c r="G217" s="11">
        <f>G225</f>
        <v>26061.599999999999</v>
      </c>
    </row>
    <row r="218" spans="1:7" x14ac:dyDescent="0.25">
      <c r="A218" s="15" t="s">
        <v>286</v>
      </c>
      <c r="B218" s="15" t="s">
        <v>21</v>
      </c>
      <c r="C218" s="15" t="s">
        <v>85</v>
      </c>
      <c r="D218" s="16" t="s">
        <v>287</v>
      </c>
      <c r="E218" s="17">
        <v>12</v>
      </c>
      <c r="F218" s="18">
        <v>2.2999999999999998</v>
      </c>
      <c r="G218" s="19">
        <f>ROUND(E218*F218,2)</f>
        <v>27.6</v>
      </c>
    </row>
    <row r="219" spans="1:7" x14ac:dyDescent="0.25">
      <c r="A219" s="15" t="s">
        <v>149</v>
      </c>
      <c r="B219" s="15" t="s">
        <v>21</v>
      </c>
      <c r="C219" s="15" t="s">
        <v>6</v>
      </c>
      <c r="D219" s="16" t="s">
        <v>150</v>
      </c>
      <c r="E219" s="17">
        <v>11</v>
      </c>
      <c r="F219" s="18">
        <v>311.33999999999997</v>
      </c>
      <c r="G219" s="19">
        <f>ROUND(E219*F219,2)</f>
        <v>3424.74</v>
      </c>
    </row>
    <row r="220" spans="1:7" ht="22.5" x14ac:dyDescent="0.25">
      <c r="A220" s="15" t="s">
        <v>288</v>
      </c>
      <c r="B220" s="15" t="s">
        <v>21</v>
      </c>
      <c r="C220" s="15" t="s">
        <v>290</v>
      </c>
      <c r="D220" s="16" t="s">
        <v>289</v>
      </c>
      <c r="E220" s="17">
        <v>1</v>
      </c>
      <c r="F220" s="18">
        <v>20792.009999999998</v>
      </c>
      <c r="G220" s="19">
        <f>ROUND(E220*F220,2)</f>
        <v>20792.009999999998</v>
      </c>
    </row>
    <row r="221" spans="1:7" x14ac:dyDescent="0.25">
      <c r="A221" s="15" t="s">
        <v>88</v>
      </c>
      <c r="B221" s="15" t="s">
        <v>21</v>
      </c>
      <c r="C221" s="15" t="s">
        <v>6</v>
      </c>
      <c r="D221" s="16" t="s">
        <v>89</v>
      </c>
      <c r="E221" s="17">
        <v>2</v>
      </c>
      <c r="F221" s="18">
        <v>206.01</v>
      </c>
      <c r="G221" s="19">
        <f>ROUND(E221*F221,2)</f>
        <v>412.02</v>
      </c>
    </row>
    <row r="222" spans="1:7" x14ac:dyDescent="0.25">
      <c r="A222" s="15" t="s">
        <v>291</v>
      </c>
      <c r="B222" s="15" t="s">
        <v>21</v>
      </c>
      <c r="C222" s="15" t="s">
        <v>6</v>
      </c>
      <c r="D222" s="16" t="s">
        <v>292</v>
      </c>
      <c r="E222" s="17">
        <v>1</v>
      </c>
      <c r="F222" s="18">
        <v>229.11</v>
      </c>
      <c r="G222" s="19">
        <f>ROUND(E222*F222,2)</f>
        <v>229.11</v>
      </c>
    </row>
    <row r="223" spans="1:7" x14ac:dyDescent="0.25">
      <c r="A223" s="15" t="s">
        <v>293</v>
      </c>
      <c r="B223" s="15" t="s">
        <v>21</v>
      </c>
      <c r="C223" s="15" t="s">
        <v>6</v>
      </c>
      <c r="D223" s="16" t="s">
        <v>294</v>
      </c>
      <c r="E223" s="17">
        <v>1</v>
      </c>
      <c r="F223" s="18">
        <v>600.6</v>
      </c>
      <c r="G223" s="19">
        <f>ROUND(E223*F223,2)</f>
        <v>600.6</v>
      </c>
    </row>
    <row r="224" spans="1:7" ht="22.5" x14ac:dyDescent="0.25">
      <c r="A224" s="15" t="s">
        <v>295</v>
      </c>
      <c r="B224" s="15" t="s">
        <v>21</v>
      </c>
      <c r="C224" s="15" t="s">
        <v>80</v>
      </c>
      <c r="D224" s="16" t="s">
        <v>296</v>
      </c>
      <c r="E224" s="17">
        <v>12</v>
      </c>
      <c r="F224" s="18">
        <v>47.96</v>
      </c>
      <c r="G224" s="19">
        <f>ROUND(E224*F224,2)</f>
        <v>575.52</v>
      </c>
    </row>
    <row r="225" spans="1:7" x14ac:dyDescent="0.25">
      <c r="A225" s="20"/>
      <c r="B225" s="20"/>
      <c r="C225" s="20"/>
      <c r="D225" s="21" t="s">
        <v>297</v>
      </c>
      <c r="E225" s="17">
        <v>1</v>
      </c>
      <c r="F225" s="11">
        <f>SUM(G218:G224)</f>
        <v>26061.599999999999</v>
      </c>
      <c r="G225" s="11">
        <f>ROUND(F225*E225,2)</f>
        <v>26061.599999999999</v>
      </c>
    </row>
    <row r="226" spans="1:7" ht="0.95" customHeight="1" x14ac:dyDescent="0.25">
      <c r="A226" s="22"/>
      <c r="B226" s="22"/>
      <c r="C226" s="22"/>
      <c r="D226" s="23"/>
      <c r="E226" s="22"/>
      <c r="F226" s="22"/>
      <c r="G226" s="22"/>
    </row>
    <row r="227" spans="1:7" x14ac:dyDescent="0.25">
      <c r="A227" s="12" t="s">
        <v>298</v>
      </c>
      <c r="B227" s="12" t="s">
        <v>11</v>
      </c>
      <c r="C227" s="12" t="s">
        <v>12</v>
      </c>
      <c r="D227" s="13" t="s">
        <v>299</v>
      </c>
      <c r="E227" s="14">
        <f>E234</f>
        <v>1</v>
      </c>
      <c r="F227" s="11">
        <f>F234</f>
        <v>5629.04</v>
      </c>
      <c r="G227" s="11">
        <f>G234</f>
        <v>5629.04</v>
      </c>
    </row>
    <row r="228" spans="1:7" x14ac:dyDescent="0.25">
      <c r="A228" s="15" t="s">
        <v>300</v>
      </c>
      <c r="B228" s="15" t="s">
        <v>21</v>
      </c>
      <c r="C228" s="15" t="s">
        <v>80</v>
      </c>
      <c r="D228" s="16" t="s">
        <v>301</v>
      </c>
      <c r="E228" s="17">
        <v>64</v>
      </c>
      <c r="F228" s="18">
        <v>2.4300000000000002</v>
      </c>
      <c r="G228" s="19">
        <f>ROUND(E228*F228,2)</f>
        <v>155.52000000000001</v>
      </c>
    </row>
    <row r="229" spans="1:7" x14ac:dyDescent="0.25">
      <c r="A229" s="15" t="s">
        <v>70</v>
      </c>
      <c r="B229" s="15" t="s">
        <v>21</v>
      </c>
      <c r="C229" s="15" t="s">
        <v>22</v>
      </c>
      <c r="D229" s="16" t="s">
        <v>71</v>
      </c>
      <c r="E229" s="17">
        <v>283.08300000000003</v>
      </c>
      <c r="F229" s="18">
        <v>12.4</v>
      </c>
      <c r="G229" s="19">
        <f>ROUND(E229*F229,2)</f>
        <v>3510.23</v>
      </c>
    </row>
    <row r="230" spans="1:7" x14ac:dyDescent="0.25">
      <c r="A230" s="15" t="s">
        <v>72</v>
      </c>
      <c r="B230" s="15" t="s">
        <v>21</v>
      </c>
      <c r="C230" s="15" t="s">
        <v>22</v>
      </c>
      <c r="D230" s="16" t="s">
        <v>73</v>
      </c>
      <c r="E230" s="17">
        <v>16.849</v>
      </c>
      <c r="F230" s="18">
        <v>13.13</v>
      </c>
      <c r="G230" s="19">
        <f>ROUND(E230*F230,2)</f>
        <v>221.23</v>
      </c>
    </row>
    <row r="231" spans="1:7" x14ac:dyDescent="0.25">
      <c r="A231" s="15" t="s">
        <v>74</v>
      </c>
      <c r="B231" s="15" t="s">
        <v>21</v>
      </c>
      <c r="C231" s="15" t="s">
        <v>22</v>
      </c>
      <c r="D231" s="16" t="s">
        <v>75</v>
      </c>
      <c r="E231" s="17">
        <v>58.756</v>
      </c>
      <c r="F231" s="18">
        <v>11.44</v>
      </c>
      <c r="G231" s="19">
        <f>ROUND(E231*F231,2)</f>
        <v>672.17</v>
      </c>
    </row>
    <row r="232" spans="1:7" ht="22.5" x14ac:dyDescent="0.25">
      <c r="A232" s="15" t="s">
        <v>76</v>
      </c>
      <c r="B232" s="15" t="s">
        <v>21</v>
      </c>
      <c r="C232" s="15" t="s">
        <v>22</v>
      </c>
      <c r="D232" s="16" t="s">
        <v>77</v>
      </c>
      <c r="E232" s="17">
        <v>183.68299999999999</v>
      </c>
      <c r="F232" s="18">
        <v>3.03</v>
      </c>
      <c r="G232" s="19">
        <f>ROUND(E232*F232,2)</f>
        <v>556.55999999999995</v>
      </c>
    </row>
    <row r="233" spans="1:7" ht="22.5" x14ac:dyDescent="0.25">
      <c r="A233" s="15" t="s">
        <v>260</v>
      </c>
      <c r="B233" s="15" t="s">
        <v>21</v>
      </c>
      <c r="C233" s="15" t="s">
        <v>22</v>
      </c>
      <c r="D233" s="16" t="s">
        <v>261</v>
      </c>
      <c r="E233" s="17">
        <v>4.673</v>
      </c>
      <c r="F233" s="18">
        <v>109.85</v>
      </c>
      <c r="G233" s="19">
        <f>ROUND(E233*F233,2)</f>
        <v>513.33000000000004</v>
      </c>
    </row>
    <row r="234" spans="1:7" x14ac:dyDescent="0.25">
      <c r="A234" s="20"/>
      <c r="B234" s="20"/>
      <c r="C234" s="20"/>
      <c r="D234" s="21" t="s">
        <v>302</v>
      </c>
      <c r="E234" s="17">
        <v>1</v>
      </c>
      <c r="F234" s="11">
        <f>SUM(G228:G233)</f>
        <v>5629.04</v>
      </c>
      <c r="G234" s="11">
        <f>ROUND(F234*E234,2)</f>
        <v>5629.04</v>
      </c>
    </row>
    <row r="235" spans="1:7" ht="0.95" customHeight="1" x14ac:dyDescent="0.25">
      <c r="A235" s="22"/>
      <c r="B235" s="22"/>
      <c r="C235" s="22"/>
      <c r="D235" s="23"/>
      <c r="E235" s="22"/>
      <c r="F235" s="22"/>
      <c r="G235" s="22"/>
    </row>
    <row r="236" spans="1:7" x14ac:dyDescent="0.25">
      <c r="A236" s="12" t="s">
        <v>303</v>
      </c>
      <c r="B236" s="12" t="s">
        <v>11</v>
      </c>
      <c r="C236" s="12" t="s">
        <v>12</v>
      </c>
      <c r="D236" s="13" t="s">
        <v>304</v>
      </c>
      <c r="E236" s="14">
        <f>E244</f>
        <v>1</v>
      </c>
      <c r="F236" s="11">
        <f>F244</f>
        <v>40617.01</v>
      </c>
      <c r="G236" s="11">
        <f>G244</f>
        <v>40617.01</v>
      </c>
    </row>
    <row r="237" spans="1:7" x14ac:dyDescent="0.25">
      <c r="A237" s="15" t="s">
        <v>88</v>
      </c>
      <c r="B237" s="15" t="s">
        <v>21</v>
      </c>
      <c r="C237" s="15" t="s">
        <v>6</v>
      </c>
      <c r="D237" s="16" t="s">
        <v>89</v>
      </c>
      <c r="E237" s="17">
        <v>3</v>
      </c>
      <c r="F237" s="18">
        <v>206.01</v>
      </c>
      <c r="G237" s="19">
        <f>ROUND(E237*F237,2)</f>
        <v>618.03</v>
      </c>
    </row>
    <row r="238" spans="1:7" ht="22.5" x14ac:dyDescent="0.25">
      <c r="A238" s="15" t="s">
        <v>305</v>
      </c>
      <c r="B238" s="15" t="s">
        <v>21</v>
      </c>
      <c r="C238" s="15" t="s">
        <v>85</v>
      </c>
      <c r="D238" s="16" t="s">
        <v>306</v>
      </c>
      <c r="E238" s="17">
        <v>2</v>
      </c>
      <c r="F238" s="18">
        <v>987.05</v>
      </c>
      <c r="G238" s="19">
        <f>ROUND(E238*F238,2)</f>
        <v>1974.1</v>
      </c>
    </row>
    <row r="239" spans="1:7" ht="22.5" x14ac:dyDescent="0.25">
      <c r="A239" s="15" t="s">
        <v>78</v>
      </c>
      <c r="B239" s="15" t="s">
        <v>21</v>
      </c>
      <c r="C239" s="15" t="s">
        <v>80</v>
      </c>
      <c r="D239" s="16" t="s">
        <v>79</v>
      </c>
      <c r="E239" s="17">
        <v>338.55</v>
      </c>
      <c r="F239" s="18">
        <v>54.48</v>
      </c>
      <c r="G239" s="19">
        <f>ROUND(E239*F239,2)</f>
        <v>18444.2</v>
      </c>
    </row>
    <row r="240" spans="1:7" ht="22.5" x14ac:dyDescent="0.25">
      <c r="A240" s="15" t="s">
        <v>295</v>
      </c>
      <c r="B240" s="15" t="s">
        <v>21</v>
      </c>
      <c r="C240" s="15" t="s">
        <v>80</v>
      </c>
      <c r="D240" s="16" t="s">
        <v>296</v>
      </c>
      <c r="E240" s="17">
        <v>266.2</v>
      </c>
      <c r="F240" s="18">
        <v>47.96</v>
      </c>
      <c r="G240" s="19">
        <f>ROUND(E240*F240,2)</f>
        <v>12766.95</v>
      </c>
    </row>
    <row r="241" spans="1:7" x14ac:dyDescent="0.25">
      <c r="A241" s="15" t="s">
        <v>307</v>
      </c>
      <c r="B241" s="15" t="s">
        <v>21</v>
      </c>
      <c r="C241" s="15" t="s">
        <v>22</v>
      </c>
      <c r="D241" s="16" t="s">
        <v>308</v>
      </c>
      <c r="E241" s="17">
        <v>67</v>
      </c>
      <c r="F241" s="18">
        <v>43.19</v>
      </c>
      <c r="G241" s="19">
        <f>ROUND(E241*F241,2)</f>
        <v>2893.73</v>
      </c>
    </row>
    <row r="242" spans="1:7" ht="22.5" x14ac:dyDescent="0.25">
      <c r="A242" s="15" t="s">
        <v>103</v>
      </c>
      <c r="B242" s="15" t="s">
        <v>21</v>
      </c>
      <c r="C242" s="15" t="s">
        <v>85</v>
      </c>
      <c r="D242" s="16" t="s">
        <v>104</v>
      </c>
      <c r="E242" s="17">
        <v>5</v>
      </c>
      <c r="F242" s="18">
        <v>513.82000000000005</v>
      </c>
      <c r="G242" s="19">
        <f>ROUND(E242*F242,2)</f>
        <v>2569.1</v>
      </c>
    </row>
    <row r="243" spans="1:7" ht="22.5" x14ac:dyDescent="0.25">
      <c r="A243" s="15" t="s">
        <v>105</v>
      </c>
      <c r="B243" s="15" t="s">
        <v>21</v>
      </c>
      <c r="C243" s="15" t="s">
        <v>80</v>
      </c>
      <c r="D243" s="16" t="s">
        <v>106</v>
      </c>
      <c r="E243" s="17">
        <v>5</v>
      </c>
      <c r="F243" s="18">
        <v>270.18</v>
      </c>
      <c r="G243" s="19">
        <f>ROUND(E243*F243,2)</f>
        <v>1350.9</v>
      </c>
    </row>
    <row r="244" spans="1:7" x14ac:dyDescent="0.25">
      <c r="A244" s="20"/>
      <c r="B244" s="20"/>
      <c r="C244" s="20"/>
      <c r="D244" s="21" t="s">
        <v>309</v>
      </c>
      <c r="E244" s="17">
        <v>1</v>
      </c>
      <c r="F244" s="11">
        <f>SUM(G237:G243)</f>
        <v>40617.01</v>
      </c>
      <c r="G244" s="11">
        <f>ROUND(F244*E244,2)</f>
        <v>40617.01</v>
      </c>
    </row>
    <row r="245" spans="1:7" ht="0.95" customHeight="1" x14ac:dyDescent="0.25">
      <c r="A245" s="22"/>
      <c r="B245" s="22"/>
      <c r="C245" s="22"/>
      <c r="D245" s="23"/>
      <c r="E245" s="22"/>
      <c r="F245" s="22"/>
      <c r="G245" s="22"/>
    </row>
    <row r="246" spans="1:7" x14ac:dyDescent="0.25">
      <c r="A246" s="20"/>
      <c r="B246" s="20"/>
      <c r="C246" s="20"/>
      <c r="D246" s="21" t="s">
        <v>310</v>
      </c>
      <c r="E246" s="17">
        <v>1</v>
      </c>
      <c r="F246" s="11">
        <f>G217+G227+G236</f>
        <v>72307.649999999994</v>
      </c>
      <c r="G246" s="11">
        <f>ROUND(F246*E246,2)</f>
        <v>72307.649999999994</v>
      </c>
    </row>
    <row r="247" spans="1:7" ht="0.95" customHeight="1" x14ac:dyDescent="0.25">
      <c r="A247" s="22"/>
      <c r="B247" s="22"/>
      <c r="C247" s="22"/>
      <c r="D247" s="23"/>
      <c r="E247" s="22"/>
      <c r="F247" s="22"/>
      <c r="G247" s="22"/>
    </row>
    <row r="248" spans="1:7" ht="22.5" x14ac:dyDescent="0.25">
      <c r="A248" s="12" t="s">
        <v>311</v>
      </c>
      <c r="B248" s="12" t="s">
        <v>11</v>
      </c>
      <c r="C248" s="12" t="s">
        <v>12</v>
      </c>
      <c r="D248" s="13" t="s">
        <v>312</v>
      </c>
      <c r="E248" s="14">
        <f>E304</f>
        <v>1</v>
      </c>
      <c r="F248" s="11">
        <f>F304</f>
        <v>518433.61</v>
      </c>
      <c r="G248" s="11">
        <f>G304</f>
        <v>518433.61</v>
      </c>
    </row>
    <row r="249" spans="1:7" x14ac:dyDescent="0.25">
      <c r="A249" s="12" t="s">
        <v>313</v>
      </c>
      <c r="B249" s="12" t="s">
        <v>11</v>
      </c>
      <c r="C249" s="12" t="s">
        <v>12</v>
      </c>
      <c r="D249" s="13" t="s">
        <v>299</v>
      </c>
      <c r="E249" s="14">
        <f>E252</f>
        <v>1</v>
      </c>
      <c r="F249" s="11">
        <f>F252</f>
        <v>79513.97</v>
      </c>
      <c r="G249" s="11">
        <f>G252</f>
        <v>79513.97</v>
      </c>
    </row>
    <row r="250" spans="1:7" ht="22.5" x14ac:dyDescent="0.25">
      <c r="A250" s="15" t="s">
        <v>19</v>
      </c>
      <c r="B250" s="15" t="s">
        <v>21</v>
      </c>
      <c r="C250" s="15" t="s">
        <v>22</v>
      </c>
      <c r="D250" s="16" t="s">
        <v>20</v>
      </c>
      <c r="E250" s="17">
        <v>8926.8240000000005</v>
      </c>
      <c r="F250" s="18">
        <v>8.09</v>
      </c>
      <c r="G250" s="19">
        <f>ROUND(E250*F250,2)</f>
        <v>72218.009999999995</v>
      </c>
    </row>
    <row r="251" spans="1:7" ht="22.5" x14ac:dyDescent="0.25">
      <c r="A251" s="15" t="s">
        <v>25</v>
      </c>
      <c r="B251" s="15" t="s">
        <v>21</v>
      </c>
      <c r="C251" s="15" t="s">
        <v>22</v>
      </c>
      <c r="D251" s="16" t="s">
        <v>26</v>
      </c>
      <c r="E251" s="17">
        <v>2055.201</v>
      </c>
      <c r="F251" s="18">
        <v>3.55</v>
      </c>
      <c r="G251" s="19">
        <f>ROUND(E251*F251,2)</f>
        <v>7295.96</v>
      </c>
    </row>
    <row r="252" spans="1:7" x14ac:dyDescent="0.25">
      <c r="A252" s="20"/>
      <c r="B252" s="20"/>
      <c r="C252" s="20"/>
      <c r="D252" s="21" t="s">
        <v>314</v>
      </c>
      <c r="E252" s="17">
        <v>1</v>
      </c>
      <c r="F252" s="11">
        <f>SUM(G250:G251)</f>
        <v>79513.97</v>
      </c>
      <c r="G252" s="11">
        <f>ROUND(F252*E252,2)</f>
        <v>79513.97</v>
      </c>
    </row>
    <row r="253" spans="1:7" ht="0.95" customHeight="1" x14ac:dyDescent="0.25">
      <c r="A253" s="22"/>
      <c r="B253" s="22"/>
      <c r="C253" s="22"/>
      <c r="D253" s="23"/>
      <c r="E253" s="22"/>
      <c r="F253" s="22"/>
      <c r="G253" s="22"/>
    </row>
    <row r="254" spans="1:7" x14ac:dyDescent="0.25">
      <c r="A254" s="12" t="s">
        <v>315</v>
      </c>
      <c r="B254" s="12" t="s">
        <v>11</v>
      </c>
      <c r="C254" s="12" t="s">
        <v>12</v>
      </c>
      <c r="D254" s="13" t="s">
        <v>316</v>
      </c>
      <c r="E254" s="14">
        <f>E262</f>
        <v>1</v>
      </c>
      <c r="F254" s="11">
        <f>F262</f>
        <v>164563.26999999999</v>
      </c>
      <c r="G254" s="11">
        <f>G262</f>
        <v>164563.26999999999</v>
      </c>
    </row>
    <row r="255" spans="1:7" x14ac:dyDescent="0.25">
      <c r="A255" s="15" t="s">
        <v>44</v>
      </c>
      <c r="B255" s="15" t="s">
        <v>21</v>
      </c>
      <c r="C255" s="15" t="s">
        <v>46</v>
      </c>
      <c r="D255" s="16" t="s">
        <v>45</v>
      </c>
      <c r="E255" s="17">
        <v>6.0049999999999999</v>
      </c>
      <c r="F255" s="18">
        <v>81.63</v>
      </c>
      <c r="G255" s="19">
        <f>ROUND(E255*F255,2)</f>
        <v>490.19</v>
      </c>
    </row>
    <row r="256" spans="1:7" x14ac:dyDescent="0.25">
      <c r="A256" s="15" t="s">
        <v>50</v>
      </c>
      <c r="B256" s="15" t="s">
        <v>21</v>
      </c>
      <c r="C256" s="15" t="s">
        <v>52</v>
      </c>
      <c r="D256" s="16" t="s">
        <v>51</v>
      </c>
      <c r="E256" s="17">
        <v>60.05</v>
      </c>
      <c r="F256" s="18">
        <v>22.31</v>
      </c>
      <c r="G256" s="19">
        <f>ROUND(E256*F256,2)</f>
        <v>1339.72</v>
      </c>
    </row>
    <row r="257" spans="1:7" ht="22.5" x14ac:dyDescent="0.25">
      <c r="A257" s="15" t="s">
        <v>53</v>
      </c>
      <c r="B257" s="15" t="s">
        <v>21</v>
      </c>
      <c r="C257" s="15" t="s">
        <v>46</v>
      </c>
      <c r="D257" s="16" t="s">
        <v>54</v>
      </c>
      <c r="E257" s="17">
        <v>379.08699999999999</v>
      </c>
      <c r="F257" s="18">
        <v>103.19</v>
      </c>
      <c r="G257" s="19">
        <f>ROUND(E257*F257,2)</f>
        <v>39117.99</v>
      </c>
    </row>
    <row r="258" spans="1:7" x14ac:dyDescent="0.25">
      <c r="A258" s="15" t="s">
        <v>57</v>
      </c>
      <c r="B258" s="15" t="s">
        <v>21</v>
      </c>
      <c r="C258" s="15" t="s">
        <v>36</v>
      </c>
      <c r="D258" s="16" t="s">
        <v>58</v>
      </c>
      <c r="E258" s="17">
        <v>445.96</v>
      </c>
      <c r="F258" s="18">
        <v>22.23</v>
      </c>
      <c r="G258" s="19">
        <f>ROUND(E258*F258,2)</f>
        <v>9913.69</v>
      </c>
    </row>
    <row r="259" spans="1:7" x14ac:dyDescent="0.25">
      <c r="A259" s="15" t="s">
        <v>55</v>
      </c>
      <c r="B259" s="15" t="s">
        <v>21</v>
      </c>
      <c r="C259" s="15" t="s">
        <v>52</v>
      </c>
      <c r="D259" s="16" t="s">
        <v>56</v>
      </c>
      <c r="E259" s="17">
        <v>447.86</v>
      </c>
      <c r="F259" s="18">
        <v>26</v>
      </c>
      <c r="G259" s="19">
        <f>ROUND(E259*F259,2)</f>
        <v>11644.36</v>
      </c>
    </row>
    <row r="260" spans="1:7" x14ac:dyDescent="0.25">
      <c r="A260" s="15" t="s">
        <v>59</v>
      </c>
      <c r="B260" s="15" t="s">
        <v>21</v>
      </c>
      <c r="C260" s="15" t="s">
        <v>46</v>
      </c>
      <c r="D260" s="16" t="s">
        <v>60</v>
      </c>
      <c r="E260" s="17">
        <v>249.876</v>
      </c>
      <c r="F260" s="18">
        <v>109.39</v>
      </c>
      <c r="G260" s="19">
        <f>ROUND(E260*F260,2)</f>
        <v>27333.94</v>
      </c>
    </row>
    <row r="261" spans="1:7" x14ac:dyDescent="0.25">
      <c r="A261" s="15" t="s">
        <v>47</v>
      </c>
      <c r="B261" s="15" t="s">
        <v>21</v>
      </c>
      <c r="C261" s="15" t="s">
        <v>49</v>
      </c>
      <c r="D261" s="16" t="s">
        <v>48</v>
      </c>
      <c r="E261" s="17">
        <v>65546.824999999997</v>
      </c>
      <c r="F261" s="18">
        <v>1.1399999999999999</v>
      </c>
      <c r="G261" s="19">
        <f>ROUND(E261*F261,2)</f>
        <v>74723.38</v>
      </c>
    </row>
    <row r="262" spans="1:7" x14ac:dyDescent="0.25">
      <c r="A262" s="20"/>
      <c r="B262" s="20"/>
      <c r="C262" s="20"/>
      <c r="D262" s="21" t="s">
        <v>317</v>
      </c>
      <c r="E262" s="17">
        <v>1</v>
      </c>
      <c r="F262" s="11">
        <f>SUM(G255:G261)</f>
        <v>164563.26999999999</v>
      </c>
      <c r="G262" s="11">
        <f>ROUND(F262*E262,2)</f>
        <v>164563.26999999999</v>
      </c>
    </row>
    <row r="263" spans="1:7" ht="0.95" customHeight="1" x14ac:dyDescent="0.25">
      <c r="A263" s="22"/>
      <c r="B263" s="22"/>
      <c r="C263" s="22"/>
      <c r="D263" s="23"/>
      <c r="E263" s="22"/>
      <c r="F263" s="22"/>
      <c r="G263" s="22"/>
    </row>
    <row r="264" spans="1:7" x14ac:dyDescent="0.25">
      <c r="A264" s="12" t="s">
        <v>318</v>
      </c>
      <c r="B264" s="12" t="s">
        <v>11</v>
      </c>
      <c r="C264" s="12" t="s">
        <v>12</v>
      </c>
      <c r="D264" s="13" t="s">
        <v>319</v>
      </c>
      <c r="E264" s="14">
        <f>E272</f>
        <v>1</v>
      </c>
      <c r="F264" s="11">
        <f>F272</f>
        <v>31529.84</v>
      </c>
      <c r="G264" s="11">
        <f>G272</f>
        <v>31529.84</v>
      </c>
    </row>
    <row r="265" spans="1:7" x14ac:dyDescent="0.25">
      <c r="A265" s="15" t="s">
        <v>44</v>
      </c>
      <c r="B265" s="15" t="s">
        <v>21</v>
      </c>
      <c r="C265" s="15" t="s">
        <v>46</v>
      </c>
      <c r="D265" s="16" t="s">
        <v>45</v>
      </c>
      <c r="E265" s="17">
        <v>17.914999999999999</v>
      </c>
      <c r="F265" s="18">
        <v>81.63</v>
      </c>
      <c r="G265" s="19">
        <f>ROUND(E265*F265,2)</f>
        <v>1462.4</v>
      </c>
    </row>
    <row r="266" spans="1:7" x14ac:dyDescent="0.25">
      <c r="A266" s="15" t="s">
        <v>50</v>
      </c>
      <c r="B266" s="15" t="s">
        <v>21</v>
      </c>
      <c r="C266" s="15" t="s">
        <v>52</v>
      </c>
      <c r="D266" s="16" t="s">
        <v>51</v>
      </c>
      <c r="E266" s="17">
        <v>38.1</v>
      </c>
      <c r="F266" s="18">
        <v>22.31</v>
      </c>
      <c r="G266" s="19">
        <f>ROUND(E266*F266,2)</f>
        <v>850.01</v>
      </c>
    </row>
    <row r="267" spans="1:7" ht="22.5" x14ac:dyDescent="0.25">
      <c r="A267" s="15" t="s">
        <v>53</v>
      </c>
      <c r="B267" s="15" t="s">
        <v>21</v>
      </c>
      <c r="C267" s="15" t="s">
        <v>46</v>
      </c>
      <c r="D267" s="16" t="s">
        <v>54</v>
      </c>
      <c r="E267" s="17">
        <v>89.575000000000003</v>
      </c>
      <c r="F267" s="18">
        <v>103.19</v>
      </c>
      <c r="G267" s="19">
        <f>ROUND(E267*F267,2)</f>
        <v>9243.24</v>
      </c>
    </row>
    <row r="268" spans="1:7" x14ac:dyDescent="0.25">
      <c r="A268" s="15" t="s">
        <v>57</v>
      </c>
      <c r="B268" s="15" t="s">
        <v>21</v>
      </c>
      <c r="C268" s="15" t="s">
        <v>36</v>
      </c>
      <c r="D268" s="16" t="s">
        <v>58</v>
      </c>
      <c r="E268" s="17">
        <v>94.507999999999996</v>
      </c>
      <c r="F268" s="18">
        <v>22.23</v>
      </c>
      <c r="G268" s="19">
        <f>ROUND(E268*F268,2)</f>
        <v>2100.91</v>
      </c>
    </row>
    <row r="269" spans="1:7" x14ac:dyDescent="0.25">
      <c r="A269" s="15" t="s">
        <v>55</v>
      </c>
      <c r="B269" s="15" t="s">
        <v>21</v>
      </c>
      <c r="C269" s="15" t="s">
        <v>52</v>
      </c>
      <c r="D269" s="16" t="s">
        <v>56</v>
      </c>
      <c r="E269" s="17">
        <v>93.668000000000006</v>
      </c>
      <c r="F269" s="18">
        <v>26</v>
      </c>
      <c r="G269" s="19">
        <f>ROUND(E269*F269,2)</f>
        <v>2435.37</v>
      </c>
    </row>
    <row r="270" spans="1:7" x14ac:dyDescent="0.25">
      <c r="A270" s="15" t="s">
        <v>59</v>
      </c>
      <c r="B270" s="15" t="s">
        <v>21</v>
      </c>
      <c r="C270" s="15" t="s">
        <v>46</v>
      </c>
      <c r="D270" s="16" t="s">
        <v>60</v>
      </c>
      <c r="E270" s="17">
        <v>46.834000000000003</v>
      </c>
      <c r="F270" s="18">
        <v>109.39</v>
      </c>
      <c r="G270" s="19">
        <f>ROUND(E270*F270,2)</f>
        <v>5123.17</v>
      </c>
    </row>
    <row r="271" spans="1:7" x14ac:dyDescent="0.25">
      <c r="A271" s="15" t="s">
        <v>47</v>
      </c>
      <c r="B271" s="15" t="s">
        <v>21</v>
      </c>
      <c r="C271" s="15" t="s">
        <v>49</v>
      </c>
      <c r="D271" s="16" t="s">
        <v>48</v>
      </c>
      <c r="E271" s="17">
        <v>9048.0169999999998</v>
      </c>
      <c r="F271" s="18">
        <v>1.1399999999999999</v>
      </c>
      <c r="G271" s="19">
        <f>ROUND(E271*F271,2)</f>
        <v>10314.74</v>
      </c>
    </row>
    <row r="272" spans="1:7" x14ac:dyDescent="0.25">
      <c r="A272" s="20"/>
      <c r="B272" s="20"/>
      <c r="C272" s="20"/>
      <c r="D272" s="21" t="s">
        <v>320</v>
      </c>
      <c r="E272" s="17">
        <v>1</v>
      </c>
      <c r="F272" s="11">
        <f>SUM(G265:G271)</f>
        <v>31529.84</v>
      </c>
      <c r="G272" s="11">
        <f>ROUND(F272*E272,2)</f>
        <v>31529.84</v>
      </c>
    </row>
    <row r="273" spans="1:7" ht="0.95" customHeight="1" x14ac:dyDescent="0.25">
      <c r="A273" s="22"/>
      <c r="B273" s="22"/>
      <c r="C273" s="22"/>
      <c r="D273" s="23"/>
      <c r="E273" s="22"/>
      <c r="F273" s="22"/>
      <c r="G273" s="22"/>
    </row>
    <row r="274" spans="1:7" x14ac:dyDescent="0.25">
      <c r="A274" s="12" t="s">
        <v>321</v>
      </c>
      <c r="B274" s="12" t="s">
        <v>11</v>
      </c>
      <c r="C274" s="12" t="s">
        <v>12</v>
      </c>
      <c r="D274" s="13" t="s">
        <v>322</v>
      </c>
      <c r="E274" s="14">
        <f>E280</f>
        <v>1</v>
      </c>
      <c r="F274" s="11">
        <f>F280</f>
        <v>191224.93</v>
      </c>
      <c r="G274" s="11">
        <f>G280</f>
        <v>191224.93</v>
      </c>
    </row>
    <row r="275" spans="1:7" x14ac:dyDescent="0.25">
      <c r="A275" s="15" t="s">
        <v>50</v>
      </c>
      <c r="B275" s="15" t="s">
        <v>21</v>
      </c>
      <c r="C275" s="15" t="s">
        <v>52</v>
      </c>
      <c r="D275" s="16" t="s">
        <v>51</v>
      </c>
      <c r="E275" s="17">
        <v>141.1</v>
      </c>
      <c r="F275" s="18">
        <v>22.31</v>
      </c>
      <c r="G275" s="19">
        <f>ROUND(E275*F275,2)</f>
        <v>3147.94</v>
      </c>
    </row>
    <row r="276" spans="1:7" ht="22.5" x14ac:dyDescent="0.25">
      <c r="A276" s="15" t="s">
        <v>260</v>
      </c>
      <c r="B276" s="15" t="s">
        <v>21</v>
      </c>
      <c r="C276" s="15" t="s">
        <v>22</v>
      </c>
      <c r="D276" s="16" t="s">
        <v>261</v>
      </c>
      <c r="E276" s="17">
        <v>536.17999999999995</v>
      </c>
      <c r="F276" s="18">
        <v>109.85</v>
      </c>
      <c r="G276" s="19">
        <f>ROUND(E276*F276,2)</f>
        <v>58899.37</v>
      </c>
    </row>
    <row r="277" spans="1:7" x14ac:dyDescent="0.25">
      <c r="A277" s="15" t="s">
        <v>57</v>
      </c>
      <c r="B277" s="15" t="s">
        <v>21</v>
      </c>
      <c r="C277" s="15" t="s">
        <v>36</v>
      </c>
      <c r="D277" s="16" t="s">
        <v>58</v>
      </c>
      <c r="E277" s="17">
        <v>903.04</v>
      </c>
      <c r="F277" s="18">
        <v>22.23</v>
      </c>
      <c r="G277" s="19">
        <f>ROUND(E277*F277,2)</f>
        <v>20074.580000000002</v>
      </c>
    </row>
    <row r="278" spans="1:7" x14ac:dyDescent="0.25">
      <c r="A278" s="15" t="s">
        <v>55</v>
      </c>
      <c r="B278" s="15" t="s">
        <v>21</v>
      </c>
      <c r="C278" s="15" t="s">
        <v>52</v>
      </c>
      <c r="D278" s="16" t="s">
        <v>56</v>
      </c>
      <c r="E278" s="17">
        <v>945.37</v>
      </c>
      <c r="F278" s="18">
        <v>26</v>
      </c>
      <c r="G278" s="19">
        <f>ROUND(E278*F278,2)</f>
        <v>24579.62</v>
      </c>
    </row>
    <row r="279" spans="1:7" x14ac:dyDescent="0.25">
      <c r="A279" s="15" t="s">
        <v>174</v>
      </c>
      <c r="B279" s="15" t="s">
        <v>21</v>
      </c>
      <c r="C279" s="15" t="s">
        <v>22</v>
      </c>
      <c r="D279" s="16" t="s">
        <v>175</v>
      </c>
      <c r="E279" s="17">
        <v>794.39300000000003</v>
      </c>
      <c r="F279" s="18">
        <v>106.4</v>
      </c>
      <c r="G279" s="19">
        <f>ROUND(E279*F279,2)</f>
        <v>84523.42</v>
      </c>
    </row>
    <row r="280" spans="1:7" x14ac:dyDescent="0.25">
      <c r="A280" s="20"/>
      <c r="B280" s="20"/>
      <c r="C280" s="20"/>
      <c r="D280" s="21" t="s">
        <v>323</v>
      </c>
      <c r="E280" s="17">
        <v>1</v>
      </c>
      <c r="F280" s="11">
        <f>SUM(G275:G279)</f>
        <v>191224.93</v>
      </c>
      <c r="G280" s="11">
        <f>ROUND(F280*E280,2)</f>
        <v>191224.93</v>
      </c>
    </row>
    <row r="281" spans="1:7" ht="0.95" customHeight="1" x14ac:dyDescent="0.25">
      <c r="A281" s="22"/>
      <c r="B281" s="22"/>
      <c r="C281" s="22"/>
      <c r="D281" s="23"/>
      <c r="E281" s="22"/>
      <c r="F281" s="22"/>
      <c r="G281" s="22"/>
    </row>
    <row r="282" spans="1:7" ht="22.5" x14ac:dyDescent="0.25">
      <c r="A282" s="12" t="s">
        <v>324</v>
      </c>
      <c r="B282" s="12" t="s">
        <v>11</v>
      </c>
      <c r="C282" s="12" t="s">
        <v>12</v>
      </c>
      <c r="D282" s="13" t="s">
        <v>325</v>
      </c>
      <c r="E282" s="14">
        <f>E292</f>
        <v>1</v>
      </c>
      <c r="F282" s="11">
        <f>F292</f>
        <v>41237.74</v>
      </c>
      <c r="G282" s="11">
        <f>G292</f>
        <v>41237.74</v>
      </c>
    </row>
    <row r="283" spans="1:7" x14ac:dyDescent="0.25">
      <c r="A283" s="15" t="s">
        <v>44</v>
      </c>
      <c r="B283" s="15" t="s">
        <v>21</v>
      </c>
      <c r="C283" s="15" t="s">
        <v>46</v>
      </c>
      <c r="D283" s="16" t="s">
        <v>45</v>
      </c>
      <c r="E283" s="17">
        <v>7.5869999999999997</v>
      </c>
      <c r="F283" s="18">
        <v>81.63</v>
      </c>
      <c r="G283" s="19">
        <f>ROUND(E283*F283,2)</f>
        <v>619.33000000000004</v>
      </c>
    </row>
    <row r="284" spans="1:7" x14ac:dyDescent="0.25">
      <c r="A284" s="15" t="s">
        <v>50</v>
      </c>
      <c r="B284" s="15" t="s">
        <v>21</v>
      </c>
      <c r="C284" s="15" t="s">
        <v>52</v>
      </c>
      <c r="D284" s="16" t="s">
        <v>51</v>
      </c>
      <c r="E284" s="17">
        <v>30.734999999999999</v>
      </c>
      <c r="F284" s="18">
        <v>22.31</v>
      </c>
      <c r="G284" s="19">
        <f>ROUND(E284*F284,2)</f>
        <v>685.7</v>
      </c>
    </row>
    <row r="285" spans="1:7" ht="22.5" x14ac:dyDescent="0.25">
      <c r="A285" s="15" t="s">
        <v>53</v>
      </c>
      <c r="B285" s="15" t="s">
        <v>21</v>
      </c>
      <c r="C285" s="15" t="s">
        <v>46</v>
      </c>
      <c r="D285" s="16" t="s">
        <v>54</v>
      </c>
      <c r="E285" s="17">
        <v>37.935000000000002</v>
      </c>
      <c r="F285" s="18">
        <v>103.19</v>
      </c>
      <c r="G285" s="19">
        <f>ROUND(E285*F285,2)</f>
        <v>3914.51</v>
      </c>
    </row>
    <row r="286" spans="1:7" x14ac:dyDescent="0.25">
      <c r="A286" s="15" t="s">
        <v>326</v>
      </c>
      <c r="B286" s="15" t="s">
        <v>21</v>
      </c>
      <c r="C286" s="15" t="s">
        <v>52</v>
      </c>
      <c r="D286" s="16" t="s">
        <v>327</v>
      </c>
      <c r="E286" s="17">
        <v>245.88</v>
      </c>
      <c r="F286" s="18">
        <v>31.04</v>
      </c>
      <c r="G286" s="19">
        <f>ROUND(E286*F286,2)</f>
        <v>7632.12</v>
      </c>
    </row>
    <row r="287" spans="1:7" x14ac:dyDescent="0.25">
      <c r="A287" s="15" t="s">
        <v>59</v>
      </c>
      <c r="B287" s="15" t="s">
        <v>21</v>
      </c>
      <c r="C287" s="15" t="s">
        <v>46</v>
      </c>
      <c r="D287" s="16" t="s">
        <v>60</v>
      </c>
      <c r="E287" s="17">
        <v>51.576000000000001</v>
      </c>
      <c r="F287" s="18">
        <v>109.39</v>
      </c>
      <c r="G287" s="19">
        <f>ROUND(E287*F287,2)</f>
        <v>5641.9</v>
      </c>
    </row>
    <row r="288" spans="1:7" x14ac:dyDescent="0.25">
      <c r="A288" s="15" t="s">
        <v>206</v>
      </c>
      <c r="B288" s="15" t="s">
        <v>21</v>
      </c>
      <c r="C288" s="15" t="s">
        <v>52</v>
      </c>
      <c r="D288" s="16" t="s">
        <v>207</v>
      </c>
      <c r="E288" s="17">
        <v>122.93</v>
      </c>
      <c r="F288" s="18">
        <v>26.34</v>
      </c>
      <c r="G288" s="19">
        <f>ROUND(E288*F288,2)</f>
        <v>3237.98</v>
      </c>
    </row>
    <row r="289" spans="1:7" x14ac:dyDescent="0.25">
      <c r="A289" s="15" t="s">
        <v>208</v>
      </c>
      <c r="B289" s="15" t="s">
        <v>21</v>
      </c>
      <c r="C289" s="15" t="s">
        <v>46</v>
      </c>
      <c r="D289" s="16" t="s">
        <v>209</v>
      </c>
      <c r="E289" s="17">
        <v>61.465000000000003</v>
      </c>
      <c r="F289" s="18">
        <v>114.91</v>
      </c>
      <c r="G289" s="19">
        <f>ROUND(E289*F289,2)</f>
        <v>7062.94</v>
      </c>
    </row>
    <row r="290" spans="1:7" x14ac:dyDescent="0.25">
      <c r="A290" s="15" t="s">
        <v>55</v>
      </c>
      <c r="B290" s="15" t="s">
        <v>21</v>
      </c>
      <c r="C290" s="15" t="s">
        <v>52</v>
      </c>
      <c r="D290" s="16" t="s">
        <v>56</v>
      </c>
      <c r="E290" s="17">
        <v>5.3</v>
      </c>
      <c r="F290" s="18">
        <v>26</v>
      </c>
      <c r="G290" s="19">
        <f>ROUND(E290*F290,2)</f>
        <v>137.80000000000001</v>
      </c>
    </row>
    <row r="291" spans="1:7" x14ac:dyDescent="0.25">
      <c r="A291" s="15" t="s">
        <v>47</v>
      </c>
      <c r="B291" s="15" t="s">
        <v>21</v>
      </c>
      <c r="C291" s="15" t="s">
        <v>49</v>
      </c>
      <c r="D291" s="16" t="s">
        <v>48</v>
      </c>
      <c r="E291" s="17">
        <v>10794.263999999999</v>
      </c>
      <c r="F291" s="18">
        <v>1.1399999999999999</v>
      </c>
      <c r="G291" s="19">
        <f>ROUND(E291*F291,2)</f>
        <v>12305.46</v>
      </c>
    </row>
    <row r="292" spans="1:7" x14ac:dyDescent="0.25">
      <c r="A292" s="20"/>
      <c r="B292" s="20"/>
      <c r="C292" s="20"/>
      <c r="D292" s="21" t="s">
        <v>328</v>
      </c>
      <c r="E292" s="17">
        <v>1</v>
      </c>
      <c r="F292" s="11">
        <f>SUM(G283:G291)</f>
        <v>41237.74</v>
      </c>
      <c r="G292" s="11">
        <f>ROUND(F292*E292,2)</f>
        <v>41237.74</v>
      </c>
    </row>
    <row r="293" spans="1:7" ht="0.95" customHeight="1" x14ac:dyDescent="0.25">
      <c r="A293" s="22"/>
      <c r="B293" s="22"/>
      <c r="C293" s="22"/>
      <c r="D293" s="23"/>
      <c r="E293" s="22"/>
      <c r="F293" s="22"/>
      <c r="G293" s="22"/>
    </row>
    <row r="294" spans="1:7" x14ac:dyDescent="0.25">
      <c r="A294" s="12" t="s">
        <v>329</v>
      </c>
      <c r="B294" s="12" t="s">
        <v>11</v>
      </c>
      <c r="C294" s="12" t="s">
        <v>12</v>
      </c>
      <c r="D294" s="13" t="s">
        <v>330</v>
      </c>
      <c r="E294" s="14">
        <f>E302</f>
        <v>1</v>
      </c>
      <c r="F294" s="11">
        <f>F302</f>
        <v>10363.86</v>
      </c>
      <c r="G294" s="11">
        <f>G302</f>
        <v>10363.86</v>
      </c>
    </row>
    <row r="295" spans="1:7" x14ac:dyDescent="0.25">
      <c r="A295" s="15" t="s">
        <v>44</v>
      </c>
      <c r="B295" s="15" t="s">
        <v>21</v>
      </c>
      <c r="C295" s="15" t="s">
        <v>46</v>
      </c>
      <c r="D295" s="16" t="s">
        <v>45</v>
      </c>
      <c r="E295" s="17">
        <v>5.53</v>
      </c>
      <c r="F295" s="18">
        <v>81.63</v>
      </c>
      <c r="G295" s="19">
        <f>ROUND(E295*F295,2)</f>
        <v>451.41</v>
      </c>
    </row>
    <row r="296" spans="1:7" x14ac:dyDescent="0.25">
      <c r="A296" s="15" t="s">
        <v>50</v>
      </c>
      <c r="B296" s="15" t="s">
        <v>21</v>
      </c>
      <c r="C296" s="15" t="s">
        <v>52</v>
      </c>
      <c r="D296" s="16" t="s">
        <v>51</v>
      </c>
      <c r="E296" s="17">
        <v>12.69</v>
      </c>
      <c r="F296" s="18">
        <v>22.31</v>
      </c>
      <c r="G296" s="19">
        <f>ROUND(E296*F296,2)</f>
        <v>283.11</v>
      </c>
    </row>
    <row r="297" spans="1:7" ht="22.5" x14ac:dyDescent="0.25">
      <c r="A297" s="15" t="s">
        <v>53</v>
      </c>
      <c r="B297" s="15" t="s">
        <v>21</v>
      </c>
      <c r="C297" s="15" t="s">
        <v>46</v>
      </c>
      <c r="D297" s="16" t="s">
        <v>54</v>
      </c>
      <c r="E297" s="17">
        <v>30.23</v>
      </c>
      <c r="F297" s="18">
        <v>103.19</v>
      </c>
      <c r="G297" s="19">
        <f>ROUND(E297*F297,2)</f>
        <v>3119.43</v>
      </c>
    </row>
    <row r="298" spans="1:7" x14ac:dyDescent="0.25">
      <c r="A298" s="15" t="s">
        <v>57</v>
      </c>
      <c r="B298" s="15" t="s">
        <v>21</v>
      </c>
      <c r="C298" s="15" t="s">
        <v>36</v>
      </c>
      <c r="D298" s="16" t="s">
        <v>58</v>
      </c>
      <c r="E298" s="17">
        <v>31.2</v>
      </c>
      <c r="F298" s="18">
        <v>22.23</v>
      </c>
      <c r="G298" s="19">
        <f>ROUND(E298*F298,2)</f>
        <v>693.58</v>
      </c>
    </row>
    <row r="299" spans="1:7" x14ac:dyDescent="0.25">
      <c r="A299" s="15" t="s">
        <v>55</v>
      </c>
      <c r="B299" s="15" t="s">
        <v>21</v>
      </c>
      <c r="C299" s="15" t="s">
        <v>52</v>
      </c>
      <c r="D299" s="16" t="s">
        <v>56</v>
      </c>
      <c r="E299" s="17">
        <v>31.2</v>
      </c>
      <c r="F299" s="18">
        <v>26</v>
      </c>
      <c r="G299" s="19">
        <f>ROUND(E299*F299,2)</f>
        <v>811.2</v>
      </c>
    </row>
    <row r="300" spans="1:7" x14ac:dyDescent="0.25">
      <c r="A300" s="15" t="s">
        <v>59</v>
      </c>
      <c r="B300" s="15" t="s">
        <v>21</v>
      </c>
      <c r="C300" s="15" t="s">
        <v>46</v>
      </c>
      <c r="D300" s="16" t="s">
        <v>60</v>
      </c>
      <c r="E300" s="17">
        <v>15.6</v>
      </c>
      <c r="F300" s="18">
        <v>109.39</v>
      </c>
      <c r="G300" s="19">
        <f>ROUND(E300*F300,2)</f>
        <v>1706.48</v>
      </c>
    </row>
    <row r="301" spans="1:7" x14ac:dyDescent="0.25">
      <c r="A301" s="15" t="s">
        <v>47</v>
      </c>
      <c r="B301" s="15" t="s">
        <v>21</v>
      </c>
      <c r="C301" s="15" t="s">
        <v>49</v>
      </c>
      <c r="D301" s="16" t="s">
        <v>48</v>
      </c>
      <c r="E301" s="17">
        <v>2893.55</v>
      </c>
      <c r="F301" s="18">
        <v>1.1399999999999999</v>
      </c>
      <c r="G301" s="19">
        <f>ROUND(E301*F301,2)</f>
        <v>3298.65</v>
      </c>
    </row>
    <row r="302" spans="1:7" x14ac:dyDescent="0.25">
      <c r="A302" s="20"/>
      <c r="B302" s="20"/>
      <c r="C302" s="20"/>
      <c r="D302" s="21" t="s">
        <v>331</v>
      </c>
      <c r="E302" s="17">
        <v>1</v>
      </c>
      <c r="F302" s="11">
        <f>SUM(G295:G301)</f>
        <v>10363.86</v>
      </c>
      <c r="G302" s="11">
        <f>ROUND(F302*E302,2)</f>
        <v>10363.86</v>
      </c>
    </row>
    <row r="303" spans="1:7" ht="0.95" customHeight="1" x14ac:dyDescent="0.25">
      <c r="A303" s="22"/>
      <c r="B303" s="22"/>
      <c r="C303" s="22"/>
      <c r="D303" s="23"/>
      <c r="E303" s="22"/>
      <c r="F303" s="22"/>
      <c r="G303" s="22"/>
    </row>
    <row r="304" spans="1:7" x14ac:dyDescent="0.25">
      <c r="A304" s="20"/>
      <c r="B304" s="20"/>
      <c r="C304" s="20"/>
      <c r="D304" s="21" t="s">
        <v>332</v>
      </c>
      <c r="E304" s="17">
        <v>1</v>
      </c>
      <c r="F304" s="11">
        <f>G249+G254+G264+G274+G282+G294</f>
        <v>518433.61</v>
      </c>
      <c r="G304" s="11">
        <f>ROUND(F304*E304,2)</f>
        <v>518433.61</v>
      </c>
    </row>
    <row r="305" spans="1:7" ht="0.95" customHeight="1" x14ac:dyDescent="0.25">
      <c r="A305" s="22"/>
      <c r="B305" s="22"/>
      <c r="C305" s="22"/>
      <c r="D305" s="23"/>
      <c r="E305" s="22"/>
      <c r="F305" s="22"/>
      <c r="G305" s="22"/>
    </row>
    <row r="306" spans="1:7" x14ac:dyDescent="0.25">
      <c r="A306" s="20"/>
      <c r="B306" s="20"/>
      <c r="C306" s="20"/>
      <c r="D306" s="21" t="s">
        <v>333</v>
      </c>
      <c r="E306" s="17">
        <v>1</v>
      </c>
      <c r="F306" s="11">
        <f>G194+G216+G248</f>
        <v>649691.52</v>
      </c>
      <c r="G306" s="11">
        <f>ROUND(F306*E306,2)</f>
        <v>649691.52</v>
      </c>
    </row>
    <row r="307" spans="1:7" ht="0.95" customHeight="1" x14ac:dyDescent="0.25">
      <c r="A307" s="22"/>
      <c r="B307" s="22"/>
      <c r="C307" s="22"/>
      <c r="D307" s="23"/>
      <c r="E307" s="22"/>
      <c r="F307" s="22"/>
      <c r="G307" s="22"/>
    </row>
    <row r="308" spans="1:7" ht="22.5" x14ac:dyDescent="0.25">
      <c r="A308" s="12" t="s">
        <v>334</v>
      </c>
      <c r="B308" s="12" t="s">
        <v>11</v>
      </c>
      <c r="C308" s="12" t="s">
        <v>12</v>
      </c>
      <c r="D308" s="13" t="s">
        <v>335</v>
      </c>
      <c r="E308" s="14">
        <f>E385</f>
        <v>1</v>
      </c>
      <c r="F308" s="11">
        <f>F385</f>
        <v>47089.17</v>
      </c>
      <c r="G308" s="11">
        <f>G385</f>
        <v>47089.17</v>
      </c>
    </row>
    <row r="309" spans="1:7" x14ac:dyDescent="0.25">
      <c r="A309" s="12" t="s">
        <v>336</v>
      </c>
      <c r="B309" s="12" t="s">
        <v>11</v>
      </c>
      <c r="C309" s="12" t="s">
        <v>12</v>
      </c>
      <c r="D309" s="13" t="s">
        <v>337</v>
      </c>
      <c r="E309" s="14">
        <f>E373</f>
        <v>1</v>
      </c>
      <c r="F309" s="11">
        <f>F373</f>
        <v>41200.92</v>
      </c>
      <c r="G309" s="11">
        <f>G373</f>
        <v>41200.92</v>
      </c>
    </row>
    <row r="310" spans="1:7" x14ac:dyDescent="0.25">
      <c r="A310" s="12" t="s">
        <v>338</v>
      </c>
      <c r="B310" s="12" t="s">
        <v>11</v>
      </c>
      <c r="C310" s="12" t="s">
        <v>12</v>
      </c>
      <c r="D310" s="13" t="s">
        <v>339</v>
      </c>
      <c r="E310" s="14">
        <f>E323</f>
        <v>1</v>
      </c>
      <c r="F310" s="11">
        <f>F323</f>
        <v>10578.32</v>
      </c>
      <c r="G310" s="11">
        <f>G323</f>
        <v>10578.32</v>
      </c>
    </row>
    <row r="311" spans="1:7" x14ac:dyDescent="0.25">
      <c r="A311" s="15" t="s">
        <v>70</v>
      </c>
      <c r="B311" s="15" t="s">
        <v>21</v>
      </c>
      <c r="C311" s="15" t="s">
        <v>22</v>
      </c>
      <c r="D311" s="16" t="s">
        <v>71</v>
      </c>
      <c r="E311" s="17">
        <v>18.361000000000001</v>
      </c>
      <c r="F311" s="18">
        <v>12.4</v>
      </c>
      <c r="G311" s="19">
        <f>ROUND(E311*F311,2)</f>
        <v>227.68</v>
      </c>
    </row>
    <row r="312" spans="1:7" x14ac:dyDescent="0.25">
      <c r="A312" s="15" t="s">
        <v>72</v>
      </c>
      <c r="B312" s="15" t="s">
        <v>21</v>
      </c>
      <c r="C312" s="15" t="s">
        <v>22</v>
      </c>
      <c r="D312" s="16" t="s">
        <v>73</v>
      </c>
      <c r="E312" s="17">
        <v>0.41599999999999998</v>
      </c>
      <c r="F312" s="18">
        <v>13.13</v>
      </c>
      <c r="G312" s="19">
        <f>ROUND(E312*F312,2)</f>
        <v>5.46</v>
      </c>
    </row>
    <row r="313" spans="1:7" ht="22.5" x14ac:dyDescent="0.25">
      <c r="A313" s="15" t="s">
        <v>340</v>
      </c>
      <c r="B313" s="15" t="s">
        <v>21</v>
      </c>
      <c r="C313" s="15" t="s">
        <v>80</v>
      </c>
      <c r="D313" s="16" t="s">
        <v>341</v>
      </c>
      <c r="E313" s="17">
        <v>12.3</v>
      </c>
      <c r="F313" s="18">
        <v>149.80000000000001</v>
      </c>
      <c r="G313" s="19">
        <f>ROUND(E313*F313,2)</f>
        <v>1842.54</v>
      </c>
    </row>
    <row r="314" spans="1:7" x14ac:dyDescent="0.25">
      <c r="A314" s="15" t="s">
        <v>74</v>
      </c>
      <c r="B314" s="15" t="s">
        <v>21</v>
      </c>
      <c r="C314" s="15" t="s">
        <v>22</v>
      </c>
      <c r="D314" s="16" t="s">
        <v>75</v>
      </c>
      <c r="E314" s="17">
        <v>17.402000000000001</v>
      </c>
      <c r="F314" s="18">
        <v>11.44</v>
      </c>
      <c r="G314" s="19">
        <f>ROUND(E314*F314,2)</f>
        <v>199.08</v>
      </c>
    </row>
    <row r="315" spans="1:7" x14ac:dyDescent="0.25">
      <c r="A315" s="15" t="s">
        <v>44</v>
      </c>
      <c r="B315" s="15" t="s">
        <v>21</v>
      </c>
      <c r="C315" s="15" t="s">
        <v>46</v>
      </c>
      <c r="D315" s="16" t="s">
        <v>45</v>
      </c>
      <c r="E315" s="17">
        <v>0.60499999999999998</v>
      </c>
      <c r="F315" s="18">
        <v>81.63</v>
      </c>
      <c r="G315" s="19">
        <f>ROUND(E315*F315,2)</f>
        <v>49.39</v>
      </c>
    </row>
    <row r="316" spans="1:7" x14ac:dyDescent="0.25">
      <c r="A316" s="15" t="s">
        <v>50</v>
      </c>
      <c r="B316" s="15" t="s">
        <v>21</v>
      </c>
      <c r="C316" s="15" t="s">
        <v>52</v>
      </c>
      <c r="D316" s="16" t="s">
        <v>51</v>
      </c>
      <c r="E316" s="17">
        <v>16.5</v>
      </c>
      <c r="F316" s="18">
        <v>22.31</v>
      </c>
      <c r="G316" s="19">
        <f>ROUND(E316*F316,2)</f>
        <v>368.12</v>
      </c>
    </row>
    <row r="317" spans="1:7" ht="22.5" x14ac:dyDescent="0.25">
      <c r="A317" s="15" t="s">
        <v>53</v>
      </c>
      <c r="B317" s="15" t="s">
        <v>21</v>
      </c>
      <c r="C317" s="15" t="s">
        <v>46</v>
      </c>
      <c r="D317" s="16" t="s">
        <v>54</v>
      </c>
      <c r="E317" s="17">
        <v>4.54</v>
      </c>
      <c r="F317" s="18">
        <v>103.19</v>
      </c>
      <c r="G317" s="19">
        <f>ROUND(E317*F317,2)</f>
        <v>468.48</v>
      </c>
    </row>
    <row r="318" spans="1:7" ht="22.5" x14ac:dyDescent="0.25">
      <c r="A318" s="15" t="s">
        <v>342</v>
      </c>
      <c r="B318" s="15" t="s">
        <v>21</v>
      </c>
      <c r="C318" s="15" t="s">
        <v>46</v>
      </c>
      <c r="D318" s="16" t="s">
        <v>343</v>
      </c>
      <c r="E318" s="17">
        <v>1.7130000000000001</v>
      </c>
      <c r="F318" s="18">
        <v>245.61</v>
      </c>
      <c r="G318" s="19">
        <f>ROUND(E318*F318,2)</f>
        <v>420.73</v>
      </c>
    </row>
    <row r="319" spans="1:7" ht="22.5" x14ac:dyDescent="0.25">
      <c r="A319" s="15" t="s">
        <v>344</v>
      </c>
      <c r="B319" s="15" t="s">
        <v>21</v>
      </c>
      <c r="C319" s="15" t="s">
        <v>46</v>
      </c>
      <c r="D319" s="16" t="s">
        <v>345</v>
      </c>
      <c r="E319" s="17">
        <v>0.75</v>
      </c>
      <c r="F319" s="18">
        <v>234.54</v>
      </c>
      <c r="G319" s="19">
        <f>ROUND(E319*F319,2)</f>
        <v>175.91</v>
      </c>
    </row>
    <row r="320" spans="1:7" x14ac:dyDescent="0.25">
      <c r="A320" s="15" t="s">
        <v>47</v>
      </c>
      <c r="B320" s="15" t="s">
        <v>21</v>
      </c>
      <c r="C320" s="15" t="s">
        <v>49</v>
      </c>
      <c r="D320" s="16" t="s">
        <v>48</v>
      </c>
      <c r="E320" s="17">
        <v>528.91499999999996</v>
      </c>
      <c r="F320" s="18">
        <v>1.1399999999999999</v>
      </c>
      <c r="G320" s="19">
        <f>ROUND(E320*F320,2)</f>
        <v>602.96</v>
      </c>
    </row>
    <row r="321" spans="1:7" ht="22.5" x14ac:dyDescent="0.25">
      <c r="A321" s="15" t="s">
        <v>346</v>
      </c>
      <c r="B321" s="15" t="s">
        <v>21</v>
      </c>
      <c r="C321" s="15" t="s">
        <v>80</v>
      </c>
      <c r="D321" s="16" t="s">
        <v>347</v>
      </c>
      <c r="E321" s="17">
        <v>27.8</v>
      </c>
      <c r="F321" s="18">
        <v>211.33</v>
      </c>
      <c r="G321" s="19">
        <f>ROUND(E321*F321,2)</f>
        <v>5874.97</v>
      </c>
    </row>
    <row r="322" spans="1:7" x14ac:dyDescent="0.25">
      <c r="A322" s="15" t="s">
        <v>348</v>
      </c>
      <c r="B322" s="15" t="s">
        <v>21</v>
      </c>
      <c r="C322" s="15" t="s">
        <v>85</v>
      </c>
      <c r="D322" s="16" t="s">
        <v>349</v>
      </c>
      <c r="E322" s="17">
        <v>5</v>
      </c>
      <c r="F322" s="18">
        <v>68.599999999999994</v>
      </c>
      <c r="G322" s="19">
        <f>ROUND(E322*F322,2)</f>
        <v>343</v>
      </c>
    </row>
    <row r="323" spans="1:7" x14ac:dyDescent="0.25">
      <c r="A323" s="20"/>
      <c r="B323" s="20"/>
      <c r="C323" s="20"/>
      <c r="D323" s="21" t="s">
        <v>350</v>
      </c>
      <c r="E323" s="17">
        <v>1</v>
      </c>
      <c r="F323" s="11">
        <f>SUM(G311:G322)</f>
        <v>10578.32</v>
      </c>
      <c r="G323" s="11">
        <f>ROUND(F323*E323,2)</f>
        <v>10578.32</v>
      </c>
    </row>
    <row r="324" spans="1:7" ht="0.95" customHeight="1" x14ac:dyDescent="0.25">
      <c r="A324" s="22"/>
      <c r="B324" s="22"/>
      <c r="C324" s="22"/>
      <c r="D324" s="23"/>
      <c r="E324" s="22"/>
      <c r="F324" s="22"/>
      <c r="G324" s="22"/>
    </row>
    <row r="325" spans="1:7" ht="22.5" x14ac:dyDescent="0.25">
      <c r="A325" s="12" t="s">
        <v>351</v>
      </c>
      <c r="B325" s="12" t="s">
        <v>11</v>
      </c>
      <c r="C325" s="12" t="s">
        <v>12</v>
      </c>
      <c r="D325" s="13" t="s">
        <v>352</v>
      </c>
      <c r="E325" s="14">
        <f>E341</f>
        <v>1</v>
      </c>
      <c r="F325" s="11">
        <f>F341</f>
        <v>12685.28</v>
      </c>
      <c r="G325" s="11">
        <f>G341</f>
        <v>12685.28</v>
      </c>
    </row>
    <row r="326" spans="1:7" x14ac:dyDescent="0.25">
      <c r="A326" s="15" t="s">
        <v>300</v>
      </c>
      <c r="B326" s="15" t="s">
        <v>21</v>
      </c>
      <c r="C326" s="15" t="s">
        <v>80</v>
      </c>
      <c r="D326" s="16" t="s">
        <v>301</v>
      </c>
      <c r="E326" s="17">
        <v>191.4</v>
      </c>
      <c r="F326" s="18">
        <v>2.4300000000000002</v>
      </c>
      <c r="G326" s="19">
        <f>ROUND(E326*F326,2)</f>
        <v>465.1</v>
      </c>
    </row>
    <row r="327" spans="1:7" x14ac:dyDescent="0.25">
      <c r="A327" s="15" t="s">
        <v>37</v>
      </c>
      <c r="B327" s="15" t="s">
        <v>21</v>
      </c>
      <c r="C327" s="15" t="s">
        <v>36</v>
      </c>
      <c r="D327" s="16" t="s">
        <v>38</v>
      </c>
      <c r="E327" s="17">
        <v>102.878</v>
      </c>
      <c r="F327" s="18">
        <v>2.52</v>
      </c>
      <c r="G327" s="19">
        <f>ROUND(E327*F327,2)</f>
        <v>259.25</v>
      </c>
    </row>
    <row r="328" spans="1:7" x14ac:dyDescent="0.25">
      <c r="A328" s="15" t="s">
        <v>70</v>
      </c>
      <c r="B328" s="15" t="s">
        <v>21</v>
      </c>
      <c r="C328" s="15" t="s">
        <v>22</v>
      </c>
      <c r="D328" s="16" t="s">
        <v>71</v>
      </c>
      <c r="E328" s="17">
        <v>135.30799999999999</v>
      </c>
      <c r="F328" s="18">
        <v>12.4</v>
      </c>
      <c r="G328" s="19">
        <f>ROUND(E328*F328,2)</f>
        <v>1677.82</v>
      </c>
    </row>
    <row r="329" spans="1:7" x14ac:dyDescent="0.25">
      <c r="A329" s="15" t="s">
        <v>72</v>
      </c>
      <c r="B329" s="15" t="s">
        <v>21</v>
      </c>
      <c r="C329" s="15" t="s">
        <v>22</v>
      </c>
      <c r="D329" s="16" t="s">
        <v>73</v>
      </c>
      <c r="E329" s="17">
        <v>5.2930000000000001</v>
      </c>
      <c r="F329" s="18">
        <v>13.13</v>
      </c>
      <c r="G329" s="19">
        <f>ROUND(E329*F329,2)</f>
        <v>69.5</v>
      </c>
    </row>
    <row r="330" spans="1:7" x14ac:dyDescent="0.25">
      <c r="A330" s="15" t="s">
        <v>99</v>
      </c>
      <c r="B330" s="15" t="s">
        <v>21</v>
      </c>
      <c r="C330" s="15" t="s">
        <v>80</v>
      </c>
      <c r="D330" s="16" t="s">
        <v>100</v>
      </c>
      <c r="E330" s="17">
        <v>64.55</v>
      </c>
      <c r="F330" s="18">
        <v>31.58</v>
      </c>
      <c r="G330" s="19">
        <f>ROUND(E330*F330,2)</f>
        <v>2038.49</v>
      </c>
    </row>
    <row r="331" spans="1:7" x14ac:dyDescent="0.25">
      <c r="A331" s="15" t="s">
        <v>74</v>
      </c>
      <c r="B331" s="15" t="s">
        <v>21</v>
      </c>
      <c r="C331" s="15" t="s">
        <v>22</v>
      </c>
      <c r="D331" s="16" t="s">
        <v>75</v>
      </c>
      <c r="E331" s="17">
        <v>25.498000000000001</v>
      </c>
      <c r="F331" s="18">
        <v>11.44</v>
      </c>
      <c r="G331" s="19">
        <f>ROUND(E331*F331,2)</f>
        <v>291.7</v>
      </c>
    </row>
    <row r="332" spans="1:7" ht="22.5" x14ac:dyDescent="0.25">
      <c r="A332" s="15" t="s">
        <v>76</v>
      </c>
      <c r="B332" s="15" t="s">
        <v>21</v>
      </c>
      <c r="C332" s="15" t="s">
        <v>22</v>
      </c>
      <c r="D332" s="16" t="s">
        <v>77</v>
      </c>
      <c r="E332" s="17">
        <v>104.517</v>
      </c>
      <c r="F332" s="18">
        <v>3.03</v>
      </c>
      <c r="G332" s="19">
        <f>ROUND(E332*F332,2)</f>
        <v>316.69</v>
      </c>
    </row>
    <row r="333" spans="1:7" ht="22.5" x14ac:dyDescent="0.25">
      <c r="A333" s="15" t="s">
        <v>103</v>
      </c>
      <c r="B333" s="15" t="s">
        <v>21</v>
      </c>
      <c r="C333" s="15" t="s">
        <v>85</v>
      </c>
      <c r="D333" s="16" t="s">
        <v>104</v>
      </c>
      <c r="E333" s="17">
        <v>5</v>
      </c>
      <c r="F333" s="18">
        <v>513.82000000000005</v>
      </c>
      <c r="G333" s="19">
        <f>ROUND(E333*F333,2)</f>
        <v>2569.1</v>
      </c>
    </row>
    <row r="334" spans="1:7" ht="22.5" x14ac:dyDescent="0.25">
      <c r="A334" s="15" t="s">
        <v>105</v>
      </c>
      <c r="B334" s="15" t="s">
        <v>21</v>
      </c>
      <c r="C334" s="15" t="s">
        <v>80</v>
      </c>
      <c r="D334" s="16" t="s">
        <v>106</v>
      </c>
      <c r="E334" s="17">
        <v>8.6999999999999993</v>
      </c>
      <c r="F334" s="18">
        <v>270.18</v>
      </c>
      <c r="G334" s="19">
        <f>ROUND(E334*F334,2)</f>
        <v>2350.5700000000002</v>
      </c>
    </row>
    <row r="335" spans="1:7" x14ac:dyDescent="0.25">
      <c r="A335" s="15" t="s">
        <v>218</v>
      </c>
      <c r="B335" s="15" t="s">
        <v>21</v>
      </c>
      <c r="C335" s="15" t="s">
        <v>22</v>
      </c>
      <c r="D335" s="16" t="s">
        <v>219</v>
      </c>
      <c r="E335" s="17">
        <v>15.432</v>
      </c>
      <c r="F335" s="18">
        <v>17.12</v>
      </c>
      <c r="G335" s="19">
        <f>ROUND(E335*F335,2)</f>
        <v>264.2</v>
      </c>
    </row>
    <row r="336" spans="1:7" x14ac:dyDescent="0.25">
      <c r="A336" s="15" t="s">
        <v>220</v>
      </c>
      <c r="B336" s="15" t="s">
        <v>21</v>
      </c>
      <c r="C336" s="15" t="s">
        <v>22</v>
      </c>
      <c r="D336" s="16" t="s">
        <v>221</v>
      </c>
      <c r="E336" s="17">
        <v>20.576000000000001</v>
      </c>
      <c r="F336" s="18">
        <v>20.63</v>
      </c>
      <c r="G336" s="19">
        <f>ROUND(E336*F336,2)</f>
        <v>424.48</v>
      </c>
    </row>
    <row r="337" spans="1:7" x14ac:dyDescent="0.25">
      <c r="A337" s="15" t="s">
        <v>222</v>
      </c>
      <c r="B337" s="15" t="s">
        <v>21</v>
      </c>
      <c r="C337" s="15" t="s">
        <v>224</v>
      </c>
      <c r="D337" s="16" t="s">
        <v>223</v>
      </c>
      <c r="E337" s="17">
        <v>0.20599999999999999</v>
      </c>
      <c r="F337" s="18">
        <v>618.04999999999995</v>
      </c>
      <c r="G337" s="19">
        <f>ROUND(E337*F337,2)</f>
        <v>127.32</v>
      </c>
    </row>
    <row r="338" spans="1:7" x14ac:dyDescent="0.25">
      <c r="A338" s="15" t="s">
        <v>225</v>
      </c>
      <c r="B338" s="15" t="s">
        <v>21</v>
      </c>
      <c r="C338" s="15" t="s">
        <v>224</v>
      </c>
      <c r="D338" s="16" t="s">
        <v>226</v>
      </c>
      <c r="E338" s="17">
        <v>12.345000000000001</v>
      </c>
      <c r="F338" s="18">
        <v>62.57</v>
      </c>
      <c r="G338" s="19">
        <f>ROUND(E338*F338,2)</f>
        <v>772.43</v>
      </c>
    </row>
    <row r="339" spans="1:7" x14ac:dyDescent="0.25">
      <c r="A339" s="15" t="s">
        <v>229</v>
      </c>
      <c r="B339" s="15" t="s">
        <v>21</v>
      </c>
      <c r="C339" s="15" t="s">
        <v>224</v>
      </c>
      <c r="D339" s="16" t="s">
        <v>230</v>
      </c>
      <c r="E339" s="17">
        <v>0.20599999999999999</v>
      </c>
      <c r="F339" s="18">
        <v>618.04999999999995</v>
      </c>
      <c r="G339" s="19">
        <f>ROUND(E339*F339,2)</f>
        <v>127.32</v>
      </c>
    </row>
    <row r="340" spans="1:7" x14ac:dyDescent="0.25">
      <c r="A340" s="15" t="s">
        <v>227</v>
      </c>
      <c r="B340" s="15" t="s">
        <v>21</v>
      </c>
      <c r="C340" s="15" t="s">
        <v>224</v>
      </c>
      <c r="D340" s="16" t="s">
        <v>228</v>
      </c>
      <c r="E340" s="17">
        <v>12.345000000000001</v>
      </c>
      <c r="F340" s="18">
        <v>75.44</v>
      </c>
      <c r="G340" s="19">
        <f>ROUND(E340*F340,2)</f>
        <v>931.31</v>
      </c>
    </row>
    <row r="341" spans="1:7" x14ac:dyDescent="0.25">
      <c r="A341" s="20"/>
      <c r="B341" s="20"/>
      <c r="C341" s="20"/>
      <c r="D341" s="21" t="s">
        <v>353</v>
      </c>
      <c r="E341" s="17">
        <v>1</v>
      </c>
      <c r="F341" s="11">
        <f>SUM(G326:G340)</f>
        <v>12685.28</v>
      </c>
      <c r="G341" s="11">
        <f>ROUND(F341*E341,2)</f>
        <v>12685.28</v>
      </c>
    </row>
    <row r="342" spans="1:7" ht="0.95" customHeight="1" x14ac:dyDescent="0.25">
      <c r="A342" s="22"/>
      <c r="B342" s="22"/>
      <c r="C342" s="22"/>
      <c r="D342" s="23"/>
      <c r="E342" s="22"/>
      <c r="F342" s="22"/>
      <c r="G342" s="22"/>
    </row>
    <row r="343" spans="1:7" x14ac:dyDescent="0.25">
      <c r="A343" s="12" t="s">
        <v>354</v>
      </c>
      <c r="B343" s="12" t="s">
        <v>11</v>
      </c>
      <c r="C343" s="12" t="s">
        <v>12</v>
      </c>
      <c r="D343" s="13" t="s">
        <v>355</v>
      </c>
      <c r="E343" s="14">
        <f>E351</f>
        <v>1</v>
      </c>
      <c r="F343" s="11">
        <f>F351</f>
        <v>4935.8500000000004</v>
      </c>
      <c r="G343" s="11">
        <f>G351</f>
        <v>4935.8500000000004</v>
      </c>
    </row>
    <row r="344" spans="1:7" x14ac:dyDescent="0.25">
      <c r="A344" s="15" t="s">
        <v>70</v>
      </c>
      <c r="B344" s="15" t="s">
        <v>21</v>
      </c>
      <c r="C344" s="15" t="s">
        <v>22</v>
      </c>
      <c r="D344" s="16" t="s">
        <v>71</v>
      </c>
      <c r="E344" s="17">
        <v>52.603000000000002</v>
      </c>
      <c r="F344" s="18">
        <v>12.4</v>
      </c>
      <c r="G344" s="19">
        <f>ROUND(E344*F344,2)</f>
        <v>652.28</v>
      </c>
    </row>
    <row r="345" spans="1:7" x14ac:dyDescent="0.25">
      <c r="A345" s="15" t="s">
        <v>72</v>
      </c>
      <c r="B345" s="15" t="s">
        <v>21</v>
      </c>
      <c r="C345" s="15" t="s">
        <v>22</v>
      </c>
      <c r="D345" s="16" t="s">
        <v>73</v>
      </c>
      <c r="E345" s="17">
        <v>3.0350000000000001</v>
      </c>
      <c r="F345" s="18">
        <v>13.13</v>
      </c>
      <c r="G345" s="19">
        <f>ROUND(E345*F345,2)</f>
        <v>39.85</v>
      </c>
    </row>
    <row r="346" spans="1:7" ht="22.5" x14ac:dyDescent="0.25">
      <c r="A346" s="15" t="s">
        <v>356</v>
      </c>
      <c r="B346" s="15" t="s">
        <v>21</v>
      </c>
      <c r="C346" s="15" t="s">
        <v>80</v>
      </c>
      <c r="D346" s="16" t="s">
        <v>357</v>
      </c>
      <c r="E346" s="17">
        <v>42.15</v>
      </c>
      <c r="F346" s="18">
        <v>76.02</v>
      </c>
      <c r="G346" s="19">
        <f>ROUND(E346*F346,2)</f>
        <v>3204.24</v>
      </c>
    </row>
    <row r="347" spans="1:7" x14ac:dyDescent="0.25">
      <c r="A347" s="15" t="s">
        <v>74</v>
      </c>
      <c r="B347" s="15" t="s">
        <v>21</v>
      </c>
      <c r="C347" s="15" t="s">
        <v>22</v>
      </c>
      <c r="D347" s="16" t="s">
        <v>75</v>
      </c>
      <c r="E347" s="17">
        <v>12.519</v>
      </c>
      <c r="F347" s="18">
        <v>11.44</v>
      </c>
      <c r="G347" s="19">
        <f>ROUND(E347*F347,2)</f>
        <v>143.22</v>
      </c>
    </row>
    <row r="348" spans="1:7" ht="22.5" x14ac:dyDescent="0.25">
      <c r="A348" s="15" t="s">
        <v>76</v>
      </c>
      <c r="B348" s="15" t="s">
        <v>21</v>
      </c>
      <c r="C348" s="15" t="s">
        <v>22</v>
      </c>
      <c r="D348" s="16" t="s">
        <v>77</v>
      </c>
      <c r="E348" s="17">
        <v>37.048999999999999</v>
      </c>
      <c r="F348" s="18">
        <v>3.03</v>
      </c>
      <c r="G348" s="19">
        <f>ROUND(E348*F348,2)</f>
        <v>112.26</v>
      </c>
    </row>
    <row r="349" spans="1:7" ht="22.5" x14ac:dyDescent="0.25">
      <c r="A349" s="15" t="s">
        <v>103</v>
      </c>
      <c r="B349" s="15" t="s">
        <v>21</v>
      </c>
      <c r="C349" s="15" t="s">
        <v>85</v>
      </c>
      <c r="D349" s="16" t="s">
        <v>104</v>
      </c>
      <c r="E349" s="17">
        <v>1</v>
      </c>
      <c r="F349" s="18">
        <v>513.82000000000005</v>
      </c>
      <c r="G349" s="19">
        <f>ROUND(E349*F349,2)</f>
        <v>513.82000000000005</v>
      </c>
    </row>
    <row r="350" spans="1:7" ht="22.5" x14ac:dyDescent="0.25">
      <c r="A350" s="15" t="s">
        <v>105</v>
      </c>
      <c r="B350" s="15" t="s">
        <v>21</v>
      </c>
      <c r="C350" s="15" t="s">
        <v>80</v>
      </c>
      <c r="D350" s="16" t="s">
        <v>106</v>
      </c>
      <c r="E350" s="17">
        <v>1</v>
      </c>
      <c r="F350" s="18">
        <v>270.18</v>
      </c>
      <c r="G350" s="19">
        <f>ROUND(E350*F350,2)</f>
        <v>270.18</v>
      </c>
    </row>
    <row r="351" spans="1:7" x14ac:dyDescent="0.25">
      <c r="A351" s="20"/>
      <c r="B351" s="20"/>
      <c r="C351" s="20"/>
      <c r="D351" s="21" t="s">
        <v>358</v>
      </c>
      <c r="E351" s="17">
        <v>1</v>
      </c>
      <c r="F351" s="11">
        <f>SUM(G344:G350)</f>
        <v>4935.8500000000004</v>
      </c>
      <c r="G351" s="11">
        <f>ROUND(F351*E351,2)</f>
        <v>4935.8500000000004</v>
      </c>
    </row>
    <row r="352" spans="1:7" ht="0.95" customHeight="1" x14ac:dyDescent="0.25">
      <c r="A352" s="22"/>
      <c r="B352" s="22"/>
      <c r="C352" s="22"/>
      <c r="D352" s="23"/>
      <c r="E352" s="22"/>
      <c r="F352" s="22"/>
      <c r="G352" s="22"/>
    </row>
    <row r="353" spans="1:7" x14ac:dyDescent="0.25">
      <c r="A353" s="12" t="s">
        <v>359</v>
      </c>
      <c r="B353" s="12" t="s">
        <v>11</v>
      </c>
      <c r="C353" s="12" t="s">
        <v>12</v>
      </c>
      <c r="D353" s="13" t="s">
        <v>360</v>
      </c>
      <c r="E353" s="14">
        <f>E361</f>
        <v>1</v>
      </c>
      <c r="F353" s="11">
        <f>F361</f>
        <v>11882.57</v>
      </c>
      <c r="G353" s="11">
        <f>G361</f>
        <v>11882.57</v>
      </c>
    </row>
    <row r="354" spans="1:7" x14ac:dyDescent="0.25">
      <c r="A354" s="15" t="s">
        <v>70</v>
      </c>
      <c r="B354" s="15" t="s">
        <v>21</v>
      </c>
      <c r="C354" s="15" t="s">
        <v>22</v>
      </c>
      <c r="D354" s="16" t="s">
        <v>71</v>
      </c>
      <c r="E354" s="17">
        <v>78.03</v>
      </c>
      <c r="F354" s="18">
        <v>12.4</v>
      </c>
      <c r="G354" s="19">
        <f>ROUND(E354*F354,2)</f>
        <v>967.57</v>
      </c>
    </row>
    <row r="355" spans="1:7" x14ac:dyDescent="0.25">
      <c r="A355" s="15" t="s">
        <v>72</v>
      </c>
      <c r="B355" s="15" t="s">
        <v>21</v>
      </c>
      <c r="C355" s="15" t="s">
        <v>22</v>
      </c>
      <c r="D355" s="16" t="s">
        <v>73</v>
      </c>
      <c r="E355" s="17">
        <v>4.7690000000000001</v>
      </c>
      <c r="F355" s="18">
        <v>13.13</v>
      </c>
      <c r="G355" s="19">
        <f>ROUND(E355*F355,2)</f>
        <v>62.62</v>
      </c>
    </row>
    <row r="356" spans="1:7" ht="22.5" x14ac:dyDescent="0.25">
      <c r="A356" s="15" t="s">
        <v>361</v>
      </c>
      <c r="B356" s="15" t="s">
        <v>21</v>
      </c>
      <c r="C356" s="15" t="s">
        <v>80</v>
      </c>
      <c r="D356" s="16" t="s">
        <v>362</v>
      </c>
      <c r="E356" s="17">
        <v>43.35</v>
      </c>
      <c r="F356" s="18">
        <v>223.05</v>
      </c>
      <c r="G356" s="19">
        <f>ROUND(E356*F356,2)</f>
        <v>9669.2199999999993</v>
      </c>
    </row>
    <row r="357" spans="1:7" x14ac:dyDescent="0.25">
      <c r="A357" s="15" t="s">
        <v>74</v>
      </c>
      <c r="B357" s="15" t="s">
        <v>21</v>
      </c>
      <c r="C357" s="15" t="s">
        <v>22</v>
      </c>
      <c r="D357" s="16" t="s">
        <v>75</v>
      </c>
      <c r="E357" s="17">
        <v>21.068000000000001</v>
      </c>
      <c r="F357" s="18">
        <v>11.44</v>
      </c>
      <c r="G357" s="19">
        <f>ROUND(E357*F357,2)</f>
        <v>241.02</v>
      </c>
    </row>
    <row r="358" spans="1:7" ht="22.5" x14ac:dyDescent="0.25">
      <c r="A358" s="15" t="s">
        <v>76</v>
      </c>
      <c r="B358" s="15" t="s">
        <v>21</v>
      </c>
      <c r="C358" s="15" t="s">
        <v>22</v>
      </c>
      <c r="D358" s="16" t="s">
        <v>77</v>
      </c>
      <c r="E358" s="17">
        <v>52.192999999999998</v>
      </c>
      <c r="F358" s="18">
        <v>3.03</v>
      </c>
      <c r="G358" s="19">
        <f>ROUND(E358*F358,2)</f>
        <v>158.13999999999999</v>
      </c>
    </row>
    <row r="359" spans="1:7" ht="22.5" x14ac:dyDescent="0.25">
      <c r="A359" s="15" t="s">
        <v>103</v>
      </c>
      <c r="B359" s="15" t="s">
        <v>21</v>
      </c>
      <c r="C359" s="15" t="s">
        <v>85</v>
      </c>
      <c r="D359" s="16" t="s">
        <v>104</v>
      </c>
      <c r="E359" s="17">
        <v>1</v>
      </c>
      <c r="F359" s="18">
        <v>513.82000000000005</v>
      </c>
      <c r="G359" s="19">
        <f>ROUND(E359*F359,2)</f>
        <v>513.82000000000005</v>
      </c>
    </row>
    <row r="360" spans="1:7" ht="22.5" x14ac:dyDescent="0.25">
      <c r="A360" s="15" t="s">
        <v>105</v>
      </c>
      <c r="B360" s="15" t="s">
        <v>21</v>
      </c>
      <c r="C360" s="15" t="s">
        <v>80</v>
      </c>
      <c r="D360" s="16" t="s">
        <v>106</v>
      </c>
      <c r="E360" s="17">
        <v>1</v>
      </c>
      <c r="F360" s="18">
        <v>270.18</v>
      </c>
      <c r="G360" s="19">
        <f>ROUND(E360*F360,2)</f>
        <v>270.18</v>
      </c>
    </row>
    <row r="361" spans="1:7" x14ac:dyDescent="0.25">
      <c r="A361" s="20"/>
      <c r="B361" s="20"/>
      <c r="C361" s="20"/>
      <c r="D361" s="21" t="s">
        <v>363</v>
      </c>
      <c r="E361" s="17">
        <v>1</v>
      </c>
      <c r="F361" s="11">
        <f>SUM(G354:G360)</f>
        <v>11882.57</v>
      </c>
      <c r="G361" s="11">
        <f>ROUND(F361*E361,2)</f>
        <v>11882.57</v>
      </c>
    </row>
    <row r="362" spans="1:7" ht="0.95" customHeight="1" x14ac:dyDescent="0.25">
      <c r="A362" s="22"/>
      <c r="B362" s="22"/>
      <c r="C362" s="22"/>
      <c r="D362" s="23"/>
      <c r="E362" s="22"/>
      <c r="F362" s="22"/>
      <c r="G362" s="22"/>
    </row>
    <row r="363" spans="1:7" x14ac:dyDescent="0.25">
      <c r="A363" s="12" t="s">
        <v>364</v>
      </c>
      <c r="B363" s="12" t="s">
        <v>11</v>
      </c>
      <c r="C363" s="12" t="s">
        <v>12</v>
      </c>
      <c r="D363" s="13" t="s">
        <v>365</v>
      </c>
      <c r="E363" s="14">
        <f>E371</f>
        <v>1</v>
      </c>
      <c r="F363" s="11">
        <f>F371</f>
        <v>1118.9000000000001</v>
      </c>
      <c r="G363" s="11">
        <f>G371</f>
        <v>1118.9000000000001</v>
      </c>
    </row>
    <row r="364" spans="1:7" ht="22.5" x14ac:dyDescent="0.25">
      <c r="A364" s="15" t="s">
        <v>356</v>
      </c>
      <c r="B364" s="15" t="s">
        <v>21</v>
      </c>
      <c r="C364" s="15" t="s">
        <v>80</v>
      </c>
      <c r="D364" s="16" t="s">
        <v>357</v>
      </c>
      <c r="E364" s="17">
        <v>3.4</v>
      </c>
      <c r="F364" s="18">
        <v>76.02</v>
      </c>
      <c r="G364" s="19">
        <f>ROUND(E364*F364,2)</f>
        <v>258.47000000000003</v>
      </c>
    </row>
    <row r="365" spans="1:7" x14ac:dyDescent="0.25">
      <c r="A365" s="15" t="s">
        <v>70</v>
      </c>
      <c r="B365" s="15" t="s">
        <v>21</v>
      </c>
      <c r="C365" s="15" t="s">
        <v>22</v>
      </c>
      <c r="D365" s="16" t="s">
        <v>71</v>
      </c>
      <c r="E365" s="17">
        <v>4.2430000000000003</v>
      </c>
      <c r="F365" s="18">
        <v>12.4</v>
      </c>
      <c r="G365" s="19">
        <f>ROUND(E365*F365,2)</f>
        <v>52.61</v>
      </c>
    </row>
    <row r="366" spans="1:7" x14ac:dyDescent="0.25">
      <c r="A366" s="15" t="s">
        <v>72</v>
      </c>
      <c r="B366" s="15" t="s">
        <v>21</v>
      </c>
      <c r="C366" s="15" t="s">
        <v>22</v>
      </c>
      <c r="D366" s="16" t="s">
        <v>73</v>
      </c>
      <c r="E366" s="17">
        <v>0.245</v>
      </c>
      <c r="F366" s="18">
        <v>13.13</v>
      </c>
      <c r="G366" s="19">
        <f>ROUND(E366*F366,2)</f>
        <v>3.22</v>
      </c>
    </row>
    <row r="367" spans="1:7" x14ac:dyDescent="0.25">
      <c r="A367" s="15" t="s">
        <v>74</v>
      </c>
      <c r="B367" s="15" t="s">
        <v>21</v>
      </c>
      <c r="C367" s="15" t="s">
        <v>22</v>
      </c>
      <c r="D367" s="16" t="s">
        <v>75</v>
      </c>
      <c r="E367" s="17">
        <v>1.01</v>
      </c>
      <c r="F367" s="18">
        <v>11.44</v>
      </c>
      <c r="G367" s="19">
        <f>ROUND(E367*F367,2)</f>
        <v>11.55</v>
      </c>
    </row>
    <row r="368" spans="1:7" ht="22.5" x14ac:dyDescent="0.25">
      <c r="A368" s="15" t="s">
        <v>76</v>
      </c>
      <c r="B368" s="15" t="s">
        <v>21</v>
      </c>
      <c r="C368" s="15" t="s">
        <v>22</v>
      </c>
      <c r="D368" s="16" t="s">
        <v>77</v>
      </c>
      <c r="E368" s="17">
        <v>2.988</v>
      </c>
      <c r="F368" s="18">
        <v>3.03</v>
      </c>
      <c r="G368" s="19">
        <f>ROUND(E368*F368,2)</f>
        <v>9.0500000000000007</v>
      </c>
    </row>
    <row r="369" spans="1:7" ht="22.5" x14ac:dyDescent="0.25">
      <c r="A369" s="15" t="s">
        <v>103</v>
      </c>
      <c r="B369" s="15" t="s">
        <v>21</v>
      </c>
      <c r="C369" s="15" t="s">
        <v>85</v>
      </c>
      <c r="D369" s="16" t="s">
        <v>104</v>
      </c>
      <c r="E369" s="17">
        <v>1</v>
      </c>
      <c r="F369" s="18">
        <v>513.82000000000005</v>
      </c>
      <c r="G369" s="19">
        <f>ROUND(E369*F369,2)</f>
        <v>513.82000000000005</v>
      </c>
    </row>
    <row r="370" spans="1:7" ht="22.5" x14ac:dyDescent="0.25">
      <c r="A370" s="15" t="s">
        <v>105</v>
      </c>
      <c r="B370" s="15" t="s">
        <v>21</v>
      </c>
      <c r="C370" s="15" t="s">
        <v>80</v>
      </c>
      <c r="D370" s="16" t="s">
        <v>106</v>
      </c>
      <c r="E370" s="17">
        <v>1</v>
      </c>
      <c r="F370" s="18">
        <v>270.18</v>
      </c>
      <c r="G370" s="19">
        <f>ROUND(E370*F370,2)</f>
        <v>270.18</v>
      </c>
    </row>
    <row r="371" spans="1:7" x14ac:dyDescent="0.25">
      <c r="A371" s="20"/>
      <c r="B371" s="20"/>
      <c r="C371" s="20"/>
      <c r="D371" s="21" t="s">
        <v>366</v>
      </c>
      <c r="E371" s="17">
        <v>1</v>
      </c>
      <c r="F371" s="11">
        <f>SUM(G364:G370)</f>
        <v>1118.9000000000001</v>
      </c>
      <c r="G371" s="11">
        <f>ROUND(F371*E371,2)</f>
        <v>1118.9000000000001</v>
      </c>
    </row>
    <row r="372" spans="1:7" ht="0.95" customHeight="1" x14ac:dyDescent="0.25">
      <c r="A372" s="22"/>
      <c r="B372" s="22"/>
      <c r="C372" s="22"/>
      <c r="D372" s="23"/>
      <c r="E372" s="22"/>
      <c r="F372" s="22"/>
      <c r="G372" s="22"/>
    </row>
    <row r="373" spans="1:7" x14ac:dyDescent="0.25">
      <c r="A373" s="20"/>
      <c r="B373" s="20"/>
      <c r="C373" s="20"/>
      <c r="D373" s="21" t="s">
        <v>367</v>
      </c>
      <c r="E373" s="17">
        <v>1</v>
      </c>
      <c r="F373" s="11">
        <f>G310+G325+G343+G353+G363</f>
        <v>41200.92</v>
      </c>
      <c r="G373" s="11">
        <f>ROUND(F373*E373,2)</f>
        <v>41200.92</v>
      </c>
    </row>
    <row r="374" spans="1:7" ht="0.95" customHeight="1" x14ac:dyDescent="0.25">
      <c r="A374" s="22"/>
      <c r="B374" s="22"/>
      <c r="C374" s="22"/>
      <c r="D374" s="23"/>
      <c r="E374" s="22"/>
      <c r="F374" s="22"/>
      <c r="G374" s="22"/>
    </row>
    <row r="375" spans="1:7" x14ac:dyDescent="0.25">
      <c r="A375" s="12" t="s">
        <v>368</v>
      </c>
      <c r="B375" s="12" t="s">
        <v>11</v>
      </c>
      <c r="C375" s="12" t="s">
        <v>12</v>
      </c>
      <c r="D375" s="13" t="s">
        <v>369</v>
      </c>
      <c r="E375" s="14">
        <f>E383</f>
        <v>1</v>
      </c>
      <c r="F375" s="11">
        <f>F383</f>
        <v>5888.25</v>
      </c>
      <c r="G375" s="11">
        <f>G383</f>
        <v>5888.25</v>
      </c>
    </row>
    <row r="376" spans="1:7" x14ac:dyDescent="0.25">
      <c r="A376" s="15" t="s">
        <v>70</v>
      </c>
      <c r="B376" s="15" t="s">
        <v>21</v>
      </c>
      <c r="C376" s="15" t="s">
        <v>22</v>
      </c>
      <c r="D376" s="16" t="s">
        <v>71</v>
      </c>
      <c r="E376" s="17">
        <v>117.556</v>
      </c>
      <c r="F376" s="18">
        <v>12.4</v>
      </c>
      <c r="G376" s="19">
        <f>ROUND(E376*F376,2)</f>
        <v>1457.69</v>
      </c>
    </row>
    <row r="377" spans="1:7" x14ac:dyDescent="0.25">
      <c r="A377" s="15" t="s">
        <v>72</v>
      </c>
      <c r="B377" s="15" t="s">
        <v>21</v>
      </c>
      <c r="C377" s="15" t="s">
        <v>22</v>
      </c>
      <c r="D377" s="16" t="s">
        <v>73</v>
      </c>
      <c r="E377" s="17">
        <v>1.958</v>
      </c>
      <c r="F377" s="18">
        <v>13.13</v>
      </c>
      <c r="G377" s="19">
        <f>ROUND(E377*F377,2)</f>
        <v>25.71</v>
      </c>
    </row>
    <row r="378" spans="1:7" x14ac:dyDescent="0.25">
      <c r="A378" s="15" t="s">
        <v>74</v>
      </c>
      <c r="B378" s="15" t="s">
        <v>21</v>
      </c>
      <c r="C378" s="15" t="s">
        <v>22</v>
      </c>
      <c r="D378" s="16" t="s">
        <v>75</v>
      </c>
      <c r="E378" s="17">
        <v>11.558</v>
      </c>
      <c r="F378" s="18">
        <v>11.44</v>
      </c>
      <c r="G378" s="19">
        <f>ROUND(E378*F378,2)</f>
        <v>132.22</v>
      </c>
    </row>
    <row r="379" spans="1:7" x14ac:dyDescent="0.25">
      <c r="A379" s="15" t="s">
        <v>162</v>
      </c>
      <c r="B379" s="15" t="s">
        <v>21</v>
      </c>
      <c r="C379" s="15" t="s">
        <v>80</v>
      </c>
      <c r="D379" s="16" t="s">
        <v>163</v>
      </c>
      <c r="E379" s="17">
        <v>19.2</v>
      </c>
      <c r="F379" s="18">
        <v>68.16</v>
      </c>
      <c r="G379" s="19">
        <f>ROUND(E379*F379,2)</f>
        <v>1308.67</v>
      </c>
    </row>
    <row r="380" spans="1:7" ht="22.5" x14ac:dyDescent="0.25">
      <c r="A380" s="15" t="s">
        <v>76</v>
      </c>
      <c r="B380" s="15" t="s">
        <v>21</v>
      </c>
      <c r="C380" s="15" t="s">
        <v>22</v>
      </c>
      <c r="D380" s="16" t="s">
        <v>77</v>
      </c>
      <c r="E380" s="17">
        <v>104.04</v>
      </c>
      <c r="F380" s="18">
        <v>3.03</v>
      </c>
      <c r="G380" s="19">
        <f>ROUND(E380*F380,2)</f>
        <v>315.24</v>
      </c>
    </row>
    <row r="381" spans="1:7" ht="22.5" x14ac:dyDescent="0.25">
      <c r="A381" s="15" t="s">
        <v>103</v>
      </c>
      <c r="B381" s="15" t="s">
        <v>21</v>
      </c>
      <c r="C381" s="15" t="s">
        <v>85</v>
      </c>
      <c r="D381" s="16" t="s">
        <v>104</v>
      </c>
      <c r="E381" s="17">
        <v>2</v>
      </c>
      <c r="F381" s="18">
        <v>513.82000000000005</v>
      </c>
      <c r="G381" s="19">
        <f>ROUND(E381*F381,2)</f>
        <v>1027.6400000000001</v>
      </c>
    </row>
    <row r="382" spans="1:7" ht="22.5" x14ac:dyDescent="0.25">
      <c r="A382" s="15" t="s">
        <v>105</v>
      </c>
      <c r="B382" s="15" t="s">
        <v>21</v>
      </c>
      <c r="C382" s="15" t="s">
        <v>80</v>
      </c>
      <c r="D382" s="16" t="s">
        <v>106</v>
      </c>
      <c r="E382" s="17">
        <v>6</v>
      </c>
      <c r="F382" s="18">
        <v>270.18</v>
      </c>
      <c r="G382" s="19">
        <f>ROUND(E382*F382,2)</f>
        <v>1621.08</v>
      </c>
    </row>
    <row r="383" spans="1:7" x14ac:dyDescent="0.25">
      <c r="A383" s="20"/>
      <c r="B383" s="20"/>
      <c r="C383" s="20"/>
      <c r="D383" s="21" t="s">
        <v>370</v>
      </c>
      <c r="E383" s="17">
        <v>1</v>
      </c>
      <c r="F383" s="11">
        <f>SUM(G376:G382)</f>
        <v>5888.25</v>
      </c>
      <c r="G383" s="11">
        <f>ROUND(F383*E383,2)</f>
        <v>5888.25</v>
      </c>
    </row>
    <row r="384" spans="1:7" ht="0.95" customHeight="1" x14ac:dyDescent="0.25">
      <c r="A384" s="22"/>
      <c r="B384" s="22"/>
      <c r="C384" s="22"/>
      <c r="D384" s="23"/>
      <c r="E384" s="22"/>
      <c r="F384" s="22"/>
      <c r="G384" s="22"/>
    </row>
    <row r="385" spans="1:7" x14ac:dyDescent="0.25">
      <c r="A385" s="20"/>
      <c r="B385" s="20"/>
      <c r="C385" s="20"/>
      <c r="D385" s="21" t="s">
        <v>371</v>
      </c>
      <c r="E385" s="17">
        <v>1</v>
      </c>
      <c r="F385" s="11">
        <f>G309+G375</f>
        <v>47089.17</v>
      </c>
      <c r="G385" s="11">
        <f>ROUND(F385*E385,2)</f>
        <v>47089.17</v>
      </c>
    </row>
    <row r="386" spans="1:7" ht="0.95" customHeight="1" x14ac:dyDescent="0.25">
      <c r="A386" s="22"/>
      <c r="B386" s="22"/>
      <c r="C386" s="22"/>
      <c r="D386" s="23"/>
      <c r="E386" s="22"/>
      <c r="F386" s="22"/>
      <c r="G386" s="22"/>
    </row>
    <row r="387" spans="1:7" ht="22.5" x14ac:dyDescent="0.25">
      <c r="A387" s="12" t="s">
        <v>372</v>
      </c>
      <c r="B387" s="12" t="s">
        <v>11</v>
      </c>
      <c r="C387" s="12" t="s">
        <v>12</v>
      </c>
      <c r="D387" s="13" t="s">
        <v>373</v>
      </c>
      <c r="E387" s="14">
        <f>E525</f>
        <v>1</v>
      </c>
      <c r="F387" s="11">
        <f>F525</f>
        <v>225705.68</v>
      </c>
      <c r="G387" s="11">
        <f>G525</f>
        <v>225705.68</v>
      </c>
    </row>
    <row r="388" spans="1:7" x14ac:dyDescent="0.25">
      <c r="A388" s="12" t="s">
        <v>374</v>
      </c>
      <c r="B388" s="12" t="s">
        <v>11</v>
      </c>
      <c r="C388" s="12" t="s">
        <v>12</v>
      </c>
      <c r="D388" s="13" t="s">
        <v>337</v>
      </c>
      <c r="E388" s="14">
        <f>E509</f>
        <v>1</v>
      </c>
      <c r="F388" s="11">
        <f>F509</f>
        <v>186154.74</v>
      </c>
      <c r="G388" s="11">
        <f>G509</f>
        <v>186154.74</v>
      </c>
    </row>
    <row r="389" spans="1:7" x14ac:dyDescent="0.25">
      <c r="A389" s="12" t="s">
        <v>375</v>
      </c>
      <c r="B389" s="12" t="s">
        <v>11</v>
      </c>
      <c r="C389" s="12" t="s">
        <v>12</v>
      </c>
      <c r="D389" s="13" t="s">
        <v>339</v>
      </c>
      <c r="E389" s="14">
        <f>E406</f>
        <v>1</v>
      </c>
      <c r="F389" s="11">
        <f>F406</f>
        <v>16623.57</v>
      </c>
      <c r="G389" s="11">
        <f>G406</f>
        <v>16623.57</v>
      </c>
    </row>
    <row r="390" spans="1:7" x14ac:dyDescent="0.25">
      <c r="A390" s="15" t="s">
        <v>70</v>
      </c>
      <c r="B390" s="15" t="s">
        <v>21</v>
      </c>
      <c r="C390" s="15" t="s">
        <v>22</v>
      </c>
      <c r="D390" s="16" t="s">
        <v>71</v>
      </c>
      <c r="E390" s="17">
        <v>51.320999999999998</v>
      </c>
      <c r="F390" s="18">
        <v>12.4</v>
      </c>
      <c r="G390" s="19">
        <f>ROUND(E390*F390,2)</f>
        <v>636.38</v>
      </c>
    </row>
    <row r="391" spans="1:7" x14ac:dyDescent="0.25">
      <c r="A391" s="15" t="s">
        <v>72</v>
      </c>
      <c r="B391" s="15" t="s">
        <v>21</v>
      </c>
      <c r="C391" s="15" t="s">
        <v>22</v>
      </c>
      <c r="D391" s="16" t="s">
        <v>73</v>
      </c>
      <c r="E391" s="17">
        <v>2.0910000000000002</v>
      </c>
      <c r="F391" s="18">
        <v>13.13</v>
      </c>
      <c r="G391" s="19">
        <f>ROUND(E391*F391,2)</f>
        <v>27.45</v>
      </c>
    </row>
    <row r="392" spans="1:7" x14ac:dyDescent="0.25">
      <c r="A392" s="15" t="s">
        <v>99</v>
      </c>
      <c r="B392" s="15" t="s">
        <v>21</v>
      </c>
      <c r="C392" s="15" t="s">
        <v>80</v>
      </c>
      <c r="D392" s="16" t="s">
        <v>100</v>
      </c>
      <c r="E392" s="17">
        <v>25.5</v>
      </c>
      <c r="F392" s="18">
        <v>31.58</v>
      </c>
      <c r="G392" s="19">
        <f>ROUND(E392*F392,2)</f>
        <v>805.29</v>
      </c>
    </row>
    <row r="393" spans="1:7" ht="22.5" x14ac:dyDescent="0.25">
      <c r="A393" s="15" t="s">
        <v>340</v>
      </c>
      <c r="B393" s="15" t="s">
        <v>21</v>
      </c>
      <c r="C393" s="15" t="s">
        <v>80</v>
      </c>
      <c r="D393" s="16" t="s">
        <v>341</v>
      </c>
      <c r="E393" s="17">
        <v>25.85</v>
      </c>
      <c r="F393" s="18">
        <v>149.80000000000001</v>
      </c>
      <c r="G393" s="19">
        <f>ROUND(E393*F393,2)</f>
        <v>3872.33</v>
      </c>
    </row>
    <row r="394" spans="1:7" x14ac:dyDescent="0.25">
      <c r="A394" s="15" t="s">
        <v>74</v>
      </c>
      <c r="B394" s="15" t="s">
        <v>21</v>
      </c>
      <c r="C394" s="15" t="s">
        <v>22</v>
      </c>
      <c r="D394" s="16" t="s">
        <v>75</v>
      </c>
      <c r="E394" s="17">
        <v>10.073</v>
      </c>
      <c r="F394" s="18">
        <v>11.44</v>
      </c>
      <c r="G394" s="19">
        <f>ROUND(E394*F394,2)</f>
        <v>115.24</v>
      </c>
    </row>
    <row r="395" spans="1:7" ht="22.5" x14ac:dyDescent="0.25">
      <c r="A395" s="15" t="s">
        <v>76</v>
      </c>
      <c r="B395" s="15" t="s">
        <v>21</v>
      </c>
      <c r="C395" s="15" t="s">
        <v>22</v>
      </c>
      <c r="D395" s="16" t="s">
        <v>77</v>
      </c>
      <c r="E395" s="17">
        <v>26.969000000000001</v>
      </c>
      <c r="F395" s="18">
        <v>3.03</v>
      </c>
      <c r="G395" s="19">
        <f>ROUND(E395*F395,2)</f>
        <v>81.72</v>
      </c>
    </row>
    <row r="396" spans="1:7" x14ac:dyDescent="0.25">
      <c r="A396" s="15" t="s">
        <v>44</v>
      </c>
      <c r="B396" s="15" t="s">
        <v>21</v>
      </c>
      <c r="C396" s="15" t="s">
        <v>46</v>
      </c>
      <c r="D396" s="16" t="s">
        <v>45</v>
      </c>
      <c r="E396" s="17">
        <v>0.59199999999999997</v>
      </c>
      <c r="F396" s="18">
        <v>81.63</v>
      </c>
      <c r="G396" s="19">
        <f>ROUND(E396*F396,2)</f>
        <v>48.32</v>
      </c>
    </row>
    <row r="397" spans="1:7" x14ac:dyDescent="0.25">
      <c r="A397" s="15" t="s">
        <v>50</v>
      </c>
      <c r="B397" s="15" t="s">
        <v>21</v>
      </c>
      <c r="C397" s="15" t="s">
        <v>52</v>
      </c>
      <c r="D397" s="16" t="s">
        <v>51</v>
      </c>
      <c r="E397" s="17">
        <v>19.559999999999999</v>
      </c>
      <c r="F397" s="18">
        <v>22.31</v>
      </c>
      <c r="G397" s="19">
        <f>ROUND(E397*F397,2)</f>
        <v>436.38</v>
      </c>
    </row>
    <row r="398" spans="1:7" ht="22.5" x14ac:dyDescent="0.25">
      <c r="A398" s="15" t="s">
        <v>53</v>
      </c>
      <c r="B398" s="15" t="s">
        <v>21</v>
      </c>
      <c r="C398" s="15" t="s">
        <v>46</v>
      </c>
      <c r="D398" s="16" t="s">
        <v>54</v>
      </c>
      <c r="E398" s="17">
        <v>4.5860000000000003</v>
      </c>
      <c r="F398" s="18">
        <v>103.19</v>
      </c>
      <c r="G398" s="19">
        <f>ROUND(E398*F398,2)</f>
        <v>473.23</v>
      </c>
    </row>
    <row r="399" spans="1:7" ht="22.5" x14ac:dyDescent="0.25">
      <c r="A399" s="15" t="s">
        <v>342</v>
      </c>
      <c r="B399" s="15" t="s">
        <v>21</v>
      </c>
      <c r="C399" s="15" t="s">
        <v>46</v>
      </c>
      <c r="D399" s="16" t="s">
        <v>343</v>
      </c>
      <c r="E399" s="17">
        <v>0.75600000000000001</v>
      </c>
      <c r="F399" s="18">
        <v>245.61</v>
      </c>
      <c r="G399" s="19">
        <f>ROUND(E399*F399,2)</f>
        <v>185.68</v>
      </c>
    </row>
    <row r="400" spans="1:7" ht="22.5" x14ac:dyDescent="0.25">
      <c r="A400" s="15" t="s">
        <v>344</v>
      </c>
      <c r="B400" s="15" t="s">
        <v>21</v>
      </c>
      <c r="C400" s="15" t="s">
        <v>46</v>
      </c>
      <c r="D400" s="16" t="s">
        <v>345</v>
      </c>
      <c r="E400" s="17">
        <v>0.6</v>
      </c>
      <c r="F400" s="18">
        <v>234.54</v>
      </c>
      <c r="G400" s="19">
        <f>ROUND(E400*F400,2)</f>
        <v>140.72</v>
      </c>
    </row>
    <row r="401" spans="1:7" x14ac:dyDescent="0.25">
      <c r="A401" s="15" t="s">
        <v>47</v>
      </c>
      <c r="B401" s="15" t="s">
        <v>21</v>
      </c>
      <c r="C401" s="15" t="s">
        <v>49</v>
      </c>
      <c r="D401" s="16" t="s">
        <v>48</v>
      </c>
      <c r="E401" s="17">
        <v>378.6</v>
      </c>
      <c r="F401" s="18">
        <v>1.1399999999999999</v>
      </c>
      <c r="G401" s="19">
        <f>ROUND(E401*F401,2)</f>
        <v>431.6</v>
      </c>
    </row>
    <row r="402" spans="1:7" ht="22.5" x14ac:dyDescent="0.25">
      <c r="A402" s="15" t="s">
        <v>346</v>
      </c>
      <c r="B402" s="15" t="s">
        <v>21</v>
      </c>
      <c r="C402" s="15" t="s">
        <v>80</v>
      </c>
      <c r="D402" s="16" t="s">
        <v>347</v>
      </c>
      <c r="E402" s="17">
        <v>36</v>
      </c>
      <c r="F402" s="18">
        <v>211.33</v>
      </c>
      <c r="G402" s="19">
        <f>ROUND(E402*F402,2)</f>
        <v>7607.88</v>
      </c>
    </row>
    <row r="403" spans="1:7" ht="22.5" x14ac:dyDescent="0.25">
      <c r="A403" s="15" t="s">
        <v>103</v>
      </c>
      <c r="B403" s="15" t="s">
        <v>21</v>
      </c>
      <c r="C403" s="15" t="s">
        <v>85</v>
      </c>
      <c r="D403" s="16" t="s">
        <v>104</v>
      </c>
      <c r="E403" s="17">
        <v>2</v>
      </c>
      <c r="F403" s="18">
        <v>513.82000000000005</v>
      </c>
      <c r="G403" s="19">
        <f>ROUND(E403*F403,2)</f>
        <v>1027.6400000000001</v>
      </c>
    </row>
    <row r="404" spans="1:7" ht="22.5" x14ac:dyDescent="0.25">
      <c r="A404" s="15" t="s">
        <v>105</v>
      </c>
      <c r="B404" s="15" t="s">
        <v>21</v>
      </c>
      <c r="C404" s="15" t="s">
        <v>80</v>
      </c>
      <c r="D404" s="16" t="s">
        <v>106</v>
      </c>
      <c r="E404" s="17">
        <v>1.7</v>
      </c>
      <c r="F404" s="18">
        <v>270.18</v>
      </c>
      <c r="G404" s="19">
        <f>ROUND(E404*F404,2)</f>
        <v>459.31</v>
      </c>
    </row>
    <row r="405" spans="1:7" x14ac:dyDescent="0.25">
      <c r="A405" s="15" t="s">
        <v>348</v>
      </c>
      <c r="B405" s="15" t="s">
        <v>21</v>
      </c>
      <c r="C405" s="15" t="s">
        <v>85</v>
      </c>
      <c r="D405" s="16" t="s">
        <v>349</v>
      </c>
      <c r="E405" s="17">
        <v>4</v>
      </c>
      <c r="F405" s="18">
        <v>68.599999999999994</v>
      </c>
      <c r="G405" s="19">
        <f>ROUND(E405*F405,2)</f>
        <v>274.39999999999998</v>
      </c>
    </row>
    <row r="406" spans="1:7" x14ac:dyDescent="0.25">
      <c r="A406" s="20"/>
      <c r="B406" s="20"/>
      <c r="C406" s="20"/>
      <c r="D406" s="21" t="s">
        <v>376</v>
      </c>
      <c r="E406" s="17">
        <v>1</v>
      </c>
      <c r="F406" s="11">
        <f>SUM(G390:G405)</f>
        <v>16623.57</v>
      </c>
      <c r="G406" s="11">
        <f>ROUND(F406*E406,2)</f>
        <v>16623.57</v>
      </c>
    </row>
    <row r="407" spans="1:7" ht="0.95" customHeight="1" x14ac:dyDescent="0.25">
      <c r="A407" s="22"/>
      <c r="B407" s="22"/>
      <c r="C407" s="22"/>
      <c r="D407" s="23"/>
      <c r="E407" s="22"/>
      <c r="F407" s="22"/>
      <c r="G407" s="22"/>
    </row>
    <row r="408" spans="1:7" ht="22.5" x14ac:dyDescent="0.25">
      <c r="A408" s="12" t="s">
        <v>377</v>
      </c>
      <c r="B408" s="12" t="s">
        <v>11</v>
      </c>
      <c r="C408" s="12" t="s">
        <v>12</v>
      </c>
      <c r="D408" s="13" t="s">
        <v>352</v>
      </c>
      <c r="E408" s="14">
        <f>E424</f>
        <v>1</v>
      </c>
      <c r="F408" s="11">
        <f>F424</f>
        <v>15720.92</v>
      </c>
      <c r="G408" s="11">
        <f>G424</f>
        <v>15720.92</v>
      </c>
    </row>
    <row r="409" spans="1:7" x14ac:dyDescent="0.25">
      <c r="A409" s="15" t="s">
        <v>70</v>
      </c>
      <c r="B409" s="15" t="s">
        <v>21</v>
      </c>
      <c r="C409" s="15" t="s">
        <v>22</v>
      </c>
      <c r="D409" s="16" t="s">
        <v>71</v>
      </c>
      <c r="E409" s="17">
        <v>24.885999999999999</v>
      </c>
      <c r="F409" s="18">
        <v>12.4</v>
      </c>
      <c r="G409" s="19">
        <f>ROUND(E409*F409,2)</f>
        <v>308.58999999999997</v>
      </c>
    </row>
    <row r="410" spans="1:7" x14ac:dyDescent="0.25">
      <c r="A410" s="15" t="s">
        <v>72</v>
      </c>
      <c r="B410" s="15" t="s">
        <v>21</v>
      </c>
      <c r="C410" s="15" t="s">
        <v>22</v>
      </c>
      <c r="D410" s="16" t="s">
        <v>73</v>
      </c>
      <c r="E410" s="17">
        <v>0.39</v>
      </c>
      <c r="F410" s="18">
        <v>13.13</v>
      </c>
      <c r="G410" s="19">
        <f>ROUND(E410*F410,2)</f>
        <v>5.12</v>
      </c>
    </row>
    <row r="411" spans="1:7" x14ac:dyDescent="0.25">
      <c r="A411" s="15" t="s">
        <v>99</v>
      </c>
      <c r="B411" s="15" t="s">
        <v>21</v>
      </c>
      <c r="C411" s="15" t="s">
        <v>80</v>
      </c>
      <c r="D411" s="16" t="s">
        <v>100</v>
      </c>
      <c r="E411" s="17">
        <v>4.75</v>
      </c>
      <c r="F411" s="18">
        <v>31.58</v>
      </c>
      <c r="G411" s="19">
        <f>ROUND(E411*F411,2)</f>
        <v>150.01</v>
      </c>
    </row>
    <row r="412" spans="1:7" x14ac:dyDescent="0.25">
      <c r="A412" s="15" t="s">
        <v>74</v>
      </c>
      <c r="B412" s="15" t="s">
        <v>21</v>
      </c>
      <c r="C412" s="15" t="s">
        <v>22</v>
      </c>
      <c r="D412" s="16" t="s">
        <v>75</v>
      </c>
      <c r="E412" s="17">
        <v>1.877</v>
      </c>
      <c r="F412" s="18">
        <v>11.44</v>
      </c>
      <c r="G412" s="19">
        <f>ROUND(E412*F412,2)</f>
        <v>21.47</v>
      </c>
    </row>
    <row r="413" spans="1:7" ht="22.5" x14ac:dyDescent="0.25">
      <c r="A413" s="15" t="s">
        <v>76</v>
      </c>
      <c r="B413" s="15" t="s">
        <v>21</v>
      </c>
      <c r="C413" s="15" t="s">
        <v>22</v>
      </c>
      <c r="D413" s="16" t="s">
        <v>77</v>
      </c>
      <c r="E413" s="17">
        <v>3.18</v>
      </c>
      <c r="F413" s="18">
        <v>3.03</v>
      </c>
      <c r="G413" s="19">
        <f>ROUND(E413*F413,2)</f>
        <v>9.64</v>
      </c>
    </row>
    <row r="414" spans="1:7" x14ac:dyDescent="0.25">
      <c r="A414" s="15" t="s">
        <v>44</v>
      </c>
      <c r="B414" s="15" t="s">
        <v>21</v>
      </c>
      <c r="C414" s="15" t="s">
        <v>46</v>
      </c>
      <c r="D414" s="16" t="s">
        <v>45</v>
      </c>
      <c r="E414" s="17">
        <v>0.84699999999999998</v>
      </c>
      <c r="F414" s="18">
        <v>81.63</v>
      </c>
      <c r="G414" s="19">
        <f>ROUND(E414*F414,2)</f>
        <v>69.14</v>
      </c>
    </row>
    <row r="415" spans="1:7" x14ac:dyDescent="0.25">
      <c r="A415" s="15" t="s">
        <v>50</v>
      </c>
      <c r="B415" s="15" t="s">
        <v>21</v>
      </c>
      <c r="C415" s="15" t="s">
        <v>52</v>
      </c>
      <c r="D415" s="16" t="s">
        <v>51</v>
      </c>
      <c r="E415" s="17">
        <v>23.1</v>
      </c>
      <c r="F415" s="18">
        <v>22.31</v>
      </c>
      <c r="G415" s="19">
        <f>ROUND(E415*F415,2)</f>
        <v>515.36</v>
      </c>
    </row>
    <row r="416" spans="1:7" ht="22.5" x14ac:dyDescent="0.25">
      <c r="A416" s="15" t="s">
        <v>53</v>
      </c>
      <c r="B416" s="15" t="s">
        <v>21</v>
      </c>
      <c r="C416" s="15" t="s">
        <v>46</v>
      </c>
      <c r="D416" s="16" t="s">
        <v>54</v>
      </c>
      <c r="E416" s="17">
        <v>6.3559999999999999</v>
      </c>
      <c r="F416" s="18">
        <v>103.19</v>
      </c>
      <c r="G416" s="19">
        <f>ROUND(E416*F416,2)</f>
        <v>655.88</v>
      </c>
    </row>
    <row r="417" spans="1:7" ht="22.5" x14ac:dyDescent="0.25">
      <c r="A417" s="15" t="s">
        <v>342</v>
      </c>
      <c r="B417" s="15" t="s">
        <v>21</v>
      </c>
      <c r="C417" s="15" t="s">
        <v>46</v>
      </c>
      <c r="D417" s="16" t="s">
        <v>343</v>
      </c>
      <c r="E417" s="17">
        <v>2.9729999999999999</v>
      </c>
      <c r="F417" s="18">
        <v>245.61</v>
      </c>
      <c r="G417" s="19">
        <f>ROUND(E417*F417,2)</f>
        <v>730.2</v>
      </c>
    </row>
    <row r="418" spans="1:7" ht="22.5" x14ac:dyDescent="0.25">
      <c r="A418" s="15" t="s">
        <v>344</v>
      </c>
      <c r="B418" s="15" t="s">
        <v>21</v>
      </c>
      <c r="C418" s="15" t="s">
        <v>46</v>
      </c>
      <c r="D418" s="16" t="s">
        <v>345</v>
      </c>
      <c r="E418" s="17">
        <v>1.05</v>
      </c>
      <c r="F418" s="18">
        <v>234.54</v>
      </c>
      <c r="G418" s="19">
        <f>ROUND(E418*F418,2)</f>
        <v>246.27</v>
      </c>
    </row>
    <row r="419" spans="1:7" x14ac:dyDescent="0.25">
      <c r="A419" s="15" t="s">
        <v>47</v>
      </c>
      <c r="B419" s="15" t="s">
        <v>21</v>
      </c>
      <c r="C419" s="15" t="s">
        <v>49</v>
      </c>
      <c r="D419" s="16" t="s">
        <v>48</v>
      </c>
      <c r="E419" s="17">
        <v>826.66499999999996</v>
      </c>
      <c r="F419" s="18">
        <v>1.1399999999999999</v>
      </c>
      <c r="G419" s="19">
        <f>ROUND(E419*F419,2)</f>
        <v>942.4</v>
      </c>
    </row>
    <row r="420" spans="1:7" ht="22.5" x14ac:dyDescent="0.25">
      <c r="A420" s="15" t="s">
        <v>346</v>
      </c>
      <c r="B420" s="15" t="s">
        <v>21</v>
      </c>
      <c r="C420" s="15" t="s">
        <v>80</v>
      </c>
      <c r="D420" s="16" t="s">
        <v>347</v>
      </c>
      <c r="E420" s="17">
        <v>43.7</v>
      </c>
      <c r="F420" s="18">
        <v>211.33</v>
      </c>
      <c r="G420" s="19">
        <f>ROUND(E420*F420,2)</f>
        <v>9235.1200000000008</v>
      </c>
    </row>
    <row r="421" spans="1:7" ht="22.5" x14ac:dyDescent="0.25">
      <c r="A421" s="15" t="s">
        <v>103</v>
      </c>
      <c r="B421" s="15" t="s">
        <v>21</v>
      </c>
      <c r="C421" s="15" t="s">
        <v>85</v>
      </c>
      <c r="D421" s="16" t="s">
        <v>104</v>
      </c>
      <c r="E421" s="17">
        <v>2</v>
      </c>
      <c r="F421" s="18">
        <v>513.82000000000005</v>
      </c>
      <c r="G421" s="19">
        <f>ROUND(E421*F421,2)</f>
        <v>1027.6400000000001</v>
      </c>
    </row>
    <row r="422" spans="1:7" ht="22.5" x14ac:dyDescent="0.25">
      <c r="A422" s="15" t="s">
        <v>105</v>
      </c>
      <c r="B422" s="15" t="s">
        <v>21</v>
      </c>
      <c r="C422" s="15" t="s">
        <v>80</v>
      </c>
      <c r="D422" s="16" t="s">
        <v>106</v>
      </c>
      <c r="E422" s="17">
        <v>4.9000000000000004</v>
      </c>
      <c r="F422" s="18">
        <v>270.18</v>
      </c>
      <c r="G422" s="19">
        <f>ROUND(E422*F422,2)</f>
        <v>1323.88</v>
      </c>
    </row>
    <row r="423" spans="1:7" x14ac:dyDescent="0.25">
      <c r="A423" s="15" t="s">
        <v>348</v>
      </c>
      <c r="B423" s="15" t="s">
        <v>21</v>
      </c>
      <c r="C423" s="15" t="s">
        <v>85</v>
      </c>
      <c r="D423" s="16" t="s">
        <v>349</v>
      </c>
      <c r="E423" s="17">
        <v>7</v>
      </c>
      <c r="F423" s="18">
        <v>68.599999999999994</v>
      </c>
      <c r="G423" s="19">
        <f>ROUND(E423*F423,2)</f>
        <v>480.2</v>
      </c>
    </row>
    <row r="424" spans="1:7" x14ac:dyDescent="0.25">
      <c r="A424" s="20"/>
      <c r="B424" s="20"/>
      <c r="C424" s="20"/>
      <c r="D424" s="21" t="s">
        <v>378</v>
      </c>
      <c r="E424" s="17">
        <v>1</v>
      </c>
      <c r="F424" s="11">
        <f>SUM(G409:G423)</f>
        <v>15720.92</v>
      </c>
      <c r="G424" s="11">
        <f>ROUND(F424*E424,2)</f>
        <v>15720.92</v>
      </c>
    </row>
    <row r="425" spans="1:7" ht="0.95" customHeight="1" x14ac:dyDescent="0.25">
      <c r="A425" s="22"/>
      <c r="B425" s="22"/>
      <c r="C425" s="22"/>
      <c r="D425" s="23"/>
      <c r="E425" s="22"/>
      <c r="F425" s="22"/>
      <c r="G425" s="22"/>
    </row>
    <row r="426" spans="1:7" x14ac:dyDescent="0.25">
      <c r="A426" s="12" t="s">
        <v>379</v>
      </c>
      <c r="B426" s="12" t="s">
        <v>11</v>
      </c>
      <c r="C426" s="12" t="s">
        <v>12</v>
      </c>
      <c r="D426" s="13" t="s">
        <v>380</v>
      </c>
      <c r="E426" s="14">
        <f>E445</f>
        <v>1</v>
      </c>
      <c r="F426" s="11">
        <f>F445</f>
        <v>55352.94</v>
      </c>
      <c r="G426" s="11">
        <f>G445</f>
        <v>55352.94</v>
      </c>
    </row>
    <row r="427" spans="1:7" x14ac:dyDescent="0.25">
      <c r="A427" s="15" t="s">
        <v>70</v>
      </c>
      <c r="B427" s="15" t="s">
        <v>21</v>
      </c>
      <c r="C427" s="15" t="s">
        <v>22</v>
      </c>
      <c r="D427" s="16" t="s">
        <v>71</v>
      </c>
      <c r="E427" s="17">
        <v>131.41200000000001</v>
      </c>
      <c r="F427" s="18">
        <v>12.4</v>
      </c>
      <c r="G427" s="19">
        <f>ROUND(E427*F427,2)</f>
        <v>1629.51</v>
      </c>
    </row>
    <row r="428" spans="1:7" x14ac:dyDescent="0.25">
      <c r="A428" s="15" t="s">
        <v>72</v>
      </c>
      <c r="B428" s="15" t="s">
        <v>21</v>
      </c>
      <c r="C428" s="15" t="s">
        <v>22</v>
      </c>
      <c r="D428" s="16" t="s">
        <v>73</v>
      </c>
      <c r="E428" s="17">
        <v>4.6779999999999999</v>
      </c>
      <c r="F428" s="18">
        <v>13.13</v>
      </c>
      <c r="G428" s="19">
        <f>ROUND(E428*F428,2)</f>
        <v>61.42</v>
      </c>
    </row>
    <row r="429" spans="1:7" x14ac:dyDescent="0.25">
      <c r="A429" s="15" t="s">
        <v>74</v>
      </c>
      <c r="B429" s="15" t="s">
        <v>21</v>
      </c>
      <c r="C429" s="15" t="s">
        <v>22</v>
      </c>
      <c r="D429" s="16" t="s">
        <v>75</v>
      </c>
      <c r="E429" s="17">
        <v>27.602</v>
      </c>
      <c r="F429" s="18">
        <v>11.44</v>
      </c>
      <c r="G429" s="19">
        <f>ROUND(E429*F429,2)</f>
        <v>315.77</v>
      </c>
    </row>
    <row r="430" spans="1:7" x14ac:dyDescent="0.25">
      <c r="A430" s="15" t="s">
        <v>162</v>
      </c>
      <c r="B430" s="15" t="s">
        <v>21</v>
      </c>
      <c r="C430" s="15" t="s">
        <v>80</v>
      </c>
      <c r="D430" s="16" t="s">
        <v>163</v>
      </c>
      <c r="E430" s="17">
        <v>48.5</v>
      </c>
      <c r="F430" s="18">
        <v>68.16</v>
      </c>
      <c r="G430" s="19">
        <f>ROUND(E430*F430,2)</f>
        <v>3305.76</v>
      </c>
    </row>
    <row r="431" spans="1:7" ht="22.5" x14ac:dyDescent="0.25">
      <c r="A431" s="15" t="s">
        <v>260</v>
      </c>
      <c r="B431" s="15" t="s">
        <v>21</v>
      </c>
      <c r="C431" s="15" t="s">
        <v>22</v>
      </c>
      <c r="D431" s="16" t="s">
        <v>261</v>
      </c>
      <c r="E431" s="17">
        <v>0.52</v>
      </c>
      <c r="F431" s="18">
        <v>109.85</v>
      </c>
      <c r="G431" s="19">
        <f>ROUND(E431*F431,2)</f>
        <v>57.12</v>
      </c>
    </row>
    <row r="432" spans="1:7" x14ac:dyDescent="0.25">
      <c r="A432" s="15" t="s">
        <v>99</v>
      </c>
      <c r="B432" s="15" t="s">
        <v>21</v>
      </c>
      <c r="C432" s="15" t="s">
        <v>80</v>
      </c>
      <c r="D432" s="16" t="s">
        <v>100</v>
      </c>
      <c r="E432" s="17">
        <v>3.8</v>
      </c>
      <c r="F432" s="18">
        <v>31.58</v>
      </c>
      <c r="G432" s="19">
        <f>ROUND(E432*F432,2)</f>
        <v>120</v>
      </c>
    </row>
    <row r="433" spans="1:7" ht="22.5" x14ac:dyDescent="0.25">
      <c r="A433" s="15" t="s">
        <v>76</v>
      </c>
      <c r="B433" s="15" t="s">
        <v>21</v>
      </c>
      <c r="C433" s="15" t="s">
        <v>22</v>
      </c>
      <c r="D433" s="16" t="s">
        <v>77</v>
      </c>
      <c r="E433" s="17">
        <v>74.515000000000001</v>
      </c>
      <c r="F433" s="18">
        <v>3.03</v>
      </c>
      <c r="G433" s="19">
        <f>ROUND(E433*F433,2)</f>
        <v>225.78</v>
      </c>
    </row>
    <row r="434" spans="1:7" x14ac:dyDescent="0.25">
      <c r="A434" s="15" t="s">
        <v>44</v>
      </c>
      <c r="B434" s="15" t="s">
        <v>21</v>
      </c>
      <c r="C434" s="15" t="s">
        <v>46</v>
      </c>
      <c r="D434" s="16" t="s">
        <v>45</v>
      </c>
      <c r="E434" s="17">
        <v>1.429</v>
      </c>
      <c r="F434" s="18">
        <v>81.63</v>
      </c>
      <c r="G434" s="19">
        <f>ROUND(E434*F434,2)</f>
        <v>116.65</v>
      </c>
    </row>
    <row r="435" spans="1:7" x14ac:dyDescent="0.25">
      <c r="A435" s="15" t="s">
        <v>50</v>
      </c>
      <c r="B435" s="15" t="s">
        <v>21</v>
      </c>
      <c r="C435" s="15" t="s">
        <v>52</v>
      </c>
      <c r="D435" s="16" t="s">
        <v>51</v>
      </c>
      <c r="E435" s="17">
        <v>5.125</v>
      </c>
      <c r="F435" s="18">
        <v>22.31</v>
      </c>
      <c r="G435" s="19">
        <f>ROUND(E435*F435,2)</f>
        <v>114.34</v>
      </c>
    </row>
    <row r="436" spans="1:7" ht="22.5" x14ac:dyDescent="0.25">
      <c r="A436" s="15" t="s">
        <v>53</v>
      </c>
      <c r="B436" s="15" t="s">
        <v>21</v>
      </c>
      <c r="C436" s="15" t="s">
        <v>46</v>
      </c>
      <c r="D436" s="16" t="s">
        <v>54</v>
      </c>
      <c r="E436" s="17">
        <v>3.573</v>
      </c>
      <c r="F436" s="18">
        <v>103.19</v>
      </c>
      <c r="G436" s="19">
        <f>ROUND(E436*F436,2)</f>
        <v>368.7</v>
      </c>
    </row>
    <row r="437" spans="1:7" x14ac:dyDescent="0.25">
      <c r="A437" s="15" t="s">
        <v>55</v>
      </c>
      <c r="B437" s="15" t="s">
        <v>21</v>
      </c>
      <c r="C437" s="15" t="s">
        <v>52</v>
      </c>
      <c r="D437" s="16" t="s">
        <v>56</v>
      </c>
      <c r="E437" s="17">
        <v>17.760000000000002</v>
      </c>
      <c r="F437" s="18">
        <v>26</v>
      </c>
      <c r="G437" s="19">
        <f>ROUND(E437*F437,2)</f>
        <v>461.76</v>
      </c>
    </row>
    <row r="438" spans="1:7" x14ac:dyDescent="0.25">
      <c r="A438" s="15" t="s">
        <v>57</v>
      </c>
      <c r="B438" s="15" t="s">
        <v>21</v>
      </c>
      <c r="C438" s="15" t="s">
        <v>36</v>
      </c>
      <c r="D438" s="16" t="s">
        <v>58</v>
      </c>
      <c r="E438" s="17">
        <v>20.5</v>
      </c>
      <c r="F438" s="18">
        <v>22.23</v>
      </c>
      <c r="G438" s="19">
        <f>ROUND(E438*F438,2)</f>
        <v>455.72</v>
      </c>
    </row>
    <row r="439" spans="1:7" x14ac:dyDescent="0.25">
      <c r="A439" s="15" t="s">
        <v>59</v>
      </c>
      <c r="B439" s="15" t="s">
        <v>21</v>
      </c>
      <c r="C439" s="15" t="s">
        <v>46</v>
      </c>
      <c r="D439" s="16" t="s">
        <v>60</v>
      </c>
      <c r="E439" s="17">
        <v>5.55</v>
      </c>
      <c r="F439" s="18">
        <v>109.39</v>
      </c>
      <c r="G439" s="19">
        <f>ROUND(E439*F439,2)</f>
        <v>607.11</v>
      </c>
    </row>
    <row r="440" spans="1:7" x14ac:dyDescent="0.25">
      <c r="A440" s="15" t="s">
        <v>47</v>
      </c>
      <c r="B440" s="15" t="s">
        <v>21</v>
      </c>
      <c r="C440" s="15" t="s">
        <v>49</v>
      </c>
      <c r="D440" s="16" t="s">
        <v>48</v>
      </c>
      <c r="E440" s="17">
        <v>684.88800000000003</v>
      </c>
      <c r="F440" s="18">
        <v>1.1399999999999999</v>
      </c>
      <c r="G440" s="19">
        <f>ROUND(E440*F440,2)</f>
        <v>780.77</v>
      </c>
    </row>
    <row r="441" spans="1:7" ht="22.5" x14ac:dyDescent="0.25">
      <c r="A441" s="15" t="s">
        <v>103</v>
      </c>
      <c r="B441" s="15" t="s">
        <v>21</v>
      </c>
      <c r="C441" s="15" t="s">
        <v>85</v>
      </c>
      <c r="D441" s="16" t="s">
        <v>104</v>
      </c>
      <c r="E441" s="17">
        <v>3</v>
      </c>
      <c r="F441" s="18">
        <v>513.82000000000005</v>
      </c>
      <c r="G441" s="19">
        <f>ROUND(E441*F441,2)</f>
        <v>1541.46</v>
      </c>
    </row>
    <row r="442" spans="1:7" ht="22.5" x14ac:dyDescent="0.25">
      <c r="A442" s="15" t="s">
        <v>105</v>
      </c>
      <c r="B442" s="15" t="s">
        <v>21</v>
      </c>
      <c r="C442" s="15" t="s">
        <v>80</v>
      </c>
      <c r="D442" s="16" t="s">
        <v>106</v>
      </c>
      <c r="E442" s="17">
        <v>3.6</v>
      </c>
      <c r="F442" s="18">
        <v>270.18</v>
      </c>
      <c r="G442" s="19">
        <f>ROUND(E442*F442,2)</f>
        <v>972.65</v>
      </c>
    </row>
    <row r="443" spans="1:7" ht="33.75" x14ac:dyDescent="0.25">
      <c r="A443" s="15" t="s">
        <v>381</v>
      </c>
      <c r="B443" s="15" t="s">
        <v>21</v>
      </c>
      <c r="C443" s="15" t="s">
        <v>85</v>
      </c>
      <c r="D443" s="16" t="s">
        <v>382</v>
      </c>
      <c r="E443" s="17">
        <v>2</v>
      </c>
      <c r="F443" s="18">
        <v>1568.9</v>
      </c>
      <c r="G443" s="19">
        <f>ROUND(E443*F443,2)</f>
        <v>3137.8</v>
      </c>
    </row>
    <row r="444" spans="1:7" ht="33.75" x14ac:dyDescent="0.25">
      <c r="A444" s="15" t="s">
        <v>383</v>
      </c>
      <c r="B444" s="15" t="s">
        <v>21</v>
      </c>
      <c r="C444" s="15" t="s">
        <v>85</v>
      </c>
      <c r="D444" s="16" t="s">
        <v>382</v>
      </c>
      <c r="E444" s="17">
        <v>2</v>
      </c>
      <c r="F444" s="18">
        <v>20540.310000000001</v>
      </c>
      <c r="G444" s="19">
        <f>ROUND(E444*F444,2)</f>
        <v>41080.620000000003</v>
      </c>
    </row>
    <row r="445" spans="1:7" x14ac:dyDescent="0.25">
      <c r="A445" s="20"/>
      <c r="B445" s="20"/>
      <c r="C445" s="20"/>
      <c r="D445" s="21" t="s">
        <v>384</v>
      </c>
      <c r="E445" s="17">
        <v>1</v>
      </c>
      <c r="F445" s="11">
        <f>SUM(G427:G444)</f>
        <v>55352.94</v>
      </c>
      <c r="G445" s="11">
        <f>ROUND(F445*E445,2)</f>
        <v>55352.94</v>
      </c>
    </row>
    <row r="446" spans="1:7" ht="0.95" customHeight="1" x14ac:dyDescent="0.25">
      <c r="A446" s="22"/>
      <c r="B446" s="22"/>
      <c r="C446" s="22"/>
      <c r="D446" s="23"/>
      <c r="E446" s="22"/>
      <c r="F446" s="22"/>
      <c r="G446" s="22"/>
    </row>
    <row r="447" spans="1:7" ht="22.5" x14ac:dyDescent="0.25">
      <c r="A447" s="12" t="s">
        <v>385</v>
      </c>
      <c r="B447" s="12" t="s">
        <v>11</v>
      </c>
      <c r="C447" s="12" t="s">
        <v>12</v>
      </c>
      <c r="D447" s="13" t="s">
        <v>386</v>
      </c>
      <c r="E447" s="14">
        <f>E479</f>
        <v>1</v>
      </c>
      <c r="F447" s="11">
        <f>F479</f>
        <v>31287.01</v>
      </c>
      <c r="G447" s="11">
        <f>G479</f>
        <v>31287.01</v>
      </c>
    </row>
    <row r="448" spans="1:7" x14ac:dyDescent="0.25">
      <c r="A448" s="15" t="s">
        <v>99</v>
      </c>
      <c r="B448" s="15" t="s">
        <v>21</v>
      </c>
      <c r="C448" s="15" t="s">
        <v>80</v>
      </c>
      <c r="D448" s="16" t="s">
        <v>100</v>
      </c>
      <c r="E448" s="17">
        <v>3.4</v>
      </c>
      <c r="F448" s="18">
        <v>31.58</v>
      </c>
      <c r="G448" s="19">
        <f>ROUND(E448*F448,2)</f>
        <v>107.37</v>
      </c>
    </row>
    <row r="449" spans="1:7" x14ac:dyDescent="0.25">
      <c r="A449" s="15" t="s">
        <v>44</v>
      </c>
      <c r="B449" s="15" t="s">
        <v>21</v>
      </c>
      <c r="C449" s="15" t="s">
        <v>46</v>
      </c>
      <c r="D449" s="16" t="s">
        <v>45</v>
      </c>
      <c r="E449" s="17">
        <v>2.0960000000000001</v>
      </c>
      <c r="F449" s="18">
        <v>81.63</v>
      </c>
      <c r="G449" s="19">
        <f>ROUND(E449*F449,2)</f>
        <v>171.1</v>
      </c>
    </row>
    <row r="450" spans="1:7" x14ac:dyDescent="0.25">
      <c r="A450" s="15" t="s">
        <v>50</v>
      </c>
      <c r="B450" s="15" t="s">
        <v>21</v>
      </c>
      <c r="C450" s="15" t="s">
        <v>52</v>
      </c>
      <c r="D450" s="16" t="s">
        <v>51</v>
      </c>
      <c r="E450" s="17">
        <v>5.79</v>
      </c>
      <c r="F450" s="18">
        <v>22.31</v>
      </c>
      <c r="G450" s="19">
        <f>ROUND(E450*F450,2)</f>
        <v>129.16999999999999</v>
      </c>
    </row>
    <row r="451" spans="1:7" ht="22.5" x14ac:dyDescent="0.25">
      <c r="A451" s="15" t="s">
        <v>387</v>
      </c>
      <c r="B451" s="15" t="s">
        <v>21</v>
      </c>
      <c r="C451" s="15" t="s">
        <v>46</v>
      </c>
      <c r="D451" s="16" t="s">
        <v>388</v>
      </c>
      <c r="E451" s="17">
        <v>8.1859999999999999</v>
      </c>
      <c r="F451" s="18">
        <v>113.23</v>
      </c>
      <c r="G451" s="19">
        <f>ROUND(E451*F451,2)</f>
        <v>926.9</v>
      </c>
    </row>
    <row r="452" spans="1:7" x14ac:dyDescent="0.25">
      <c r="A452" s="15" t="s">
        <v>389</v>
      </c>
      <c r="B452" s="15" t="s">
        <v>21</v>
      </c>
      <c r="C452" s="15" t="s">
        <v>46</v>
      </c>
      <c r="D452" s="16" t="s">
        <v>390</v>
      </c>
      <c r="E452" s="17">
        <v>9.7739999999999991</v>
      </c>
      <c r="F452" s="18">
        <v>112.54</v>
      </c>
      <c r="G452" s="19">
        <f>ROUND(E452*F452,2)</f>
        <v>1099.97</v>
      </c>
    </row>
    <row r="453" spans="1:7" x14ac:dyDescent="0.25">
      <c r="A453" s="15" t="s">
        <v>55</v>
      </c>
      <c r="B453" s="15" t="s">
        <v>21</v>
      </c>
      <c r="C453" s="15" t="s">
        <v>52</v>
      </c>
      <c r="D453" s="16" t="s">
        <v>56</v>
      </c>
      <c r="E453" s="17">
        <v>45.01</v>
      </c>
      <c r="F453" s="18">
        <v>26</v>
      </c>
      <c r="G453" s="19">
        <f>ROUND(E453*F453,2)</f>
        <v>1170.26</v>
      </c>
    </row>
    <row r="454" spans="1:7" x14ac:dyDescent="0.25">
      <c r="A454" s="15" t="s">
        <v>57</v>
      </c>
      <c r="B454" s="15" t="s">
        <v>21</v>
      </c>
      <c r="C454" s="15" t="s">
        <v>36</v>
      </c>
      <c r="D454" s="16" t="s">
        <v>58</v>
      </c>
      <c r="E454" s="17">
        <v>24.43</v>
      </c>
      <c r="F454" s="18">
        <v>22.23</v>
      </c>
      <c r="G454" s="19">
        <f>ROUND(E454*F454,2)</f>
        <v>543.08000000000004</v>
      </c>
    </row>
    <row r="455" spans="1:7" ht="22.5" x14ac:dyDescent="0.25">
      <c r="A455" s="15" t="s">
        <v>342</v>
      </c>
      <c r="B455" s="15" t="s">
        <v>21</v>
      </c>
      <c r="C455" s="15" t="s">
        <v>46</v>
      </c>
      <c r="D455" s="16" t="s">
        <v>343</v>
      </c>
      <c r="E455" s="17">
        <v>1.08</v>
      </c>
      <c r="F455" s="18">
        <v>245.61</v>
      </c>
      <c r="G455" s="19">
        <f>ROUND(E455*F455,2)</f>
        <v>265.26</v>
      </c>
    </row>
    <row r="456" spans="1:7" ht="22.5" x14ac:dyDescent="0.25">
      <c r="A456" s="15" t="s">
        <v>344</v>
      </c>
      <c r="B456" s="15" t="s">
        <v>21</v>
      </c>
      <c r="C456" s="15" t="s">
        <v>46</v>
      </c>
      <c r="D456" s="16" t="s">
        <v>345</v>
      </c>
      <c r="E456" s="17">
        <v>2.3159999999999998</v>
      </c>
      <c r="F456" s="18">
        <v>234.54</v>
      </c>
      <c r="G456" s="19">
        <f>ROUND(E456*F456,2)</f>
        <v>543.19000000000005</v>
      </c>
    </row>
    <row r="457" spans="1:7" x14ac:dyDescent="0.25">
      <c r="A457" s="15" t="s">
        <v>47</v>
      </c>
      <c r="B457" s="15" t="s">
        <v>21</v>
      </c>
      <c r="C457" s="15" t="s">
        <v>49</v>
      </c>
      <c r="D457" s="16" t="s">
        <v>48</v>
      </c>
      <c r="E457" s="17">
        <v>1954.635</v>
      </c>
      <c r="F457" s="18">
        <v>1.1399999999999999</v>
      </c>
      <c r="G457" s="19">
        <f>ROUND(E457*F457,2)</f>
        <v>2228.2800000000002</v>
      </c>
    </row>
    <row r="458" spans="1:7" ht="33.75" x14ac:dyDescent="0.25">
      <c r="A458" s="15" t="s">
        <v>391</v>
      </c>
      <c r="B458" s="15" t="s">
        <v>21</v>
      </c>
      <c r="C458" s="15" t="s">
        <v>52</v>
      </c>
      <c r="D458" s="16" t="s">
        <v>392</v>
      </c>
      <c r="E458" s="17">
        <v>20.954999999999998</v>
      </c>
      <c r="F458" s="18">
        <v>65.77</v>
      </c>
      <c r="G458" s="19">
        <f>ROUND(E458*F458,2)</f>
        <v>1378.21</v>
      </c>
    </row>
    <row r="459" spans="1:7" x14ac:dyDescent="0.25">
      <c r="A459" s="15" t="s">
        <v>393</v>
      </c>
      <c r="B459" s="15" t="s">
        <v>21</v>
      </c>
      <c r="C459" s="15" t="s">
        <v>395</v>
      </c>
      <c r="D459" s="16" t="s">
        <v>394</v>
      </c>
      <c r="E459" s="17">
        <v>20.954999999999998</v>
      </c>
      <c r="F459" s="18">
        <v>24.07</v>
      </c>
      <c r="G459" s="19">
        <f>ROUND(E459*F459,2)</f>
        <v>504.39</v>
      </c>
    </row>
    <row r="460" spans="1:7" x14ac:dyDescent="0.25">
      <c r="A460" s="15" t="s">
        <v>264</v>
      </c>
      <c r="B460" s="15" t="s">
        <v>21</v>
      </c>
      <c r="C460" s="15" t="s">
        <v>266</v>
      </c>
      <c r="D460" s="16" t="s">
        <v>265</v>
      </c>
      <c r="E460" s="17">
        <v>19.3</v>
      </c>
      <c r="F460" s="18">
        <v>15.33</v>
      </c>
      <c r="G460" s="19">
        <f>ROUND(E460*F460,2)</f>
        <v>295.87</v>
      </c>
    </row>
    <row r="461" spans="1:7" x14ac:dyDescent="0.25">
      <c r="A461" s="15" t="s">
        <v>396</v>
      </c>
      <c r="B461" s="15" t="s">
        <v>21</v>
      </c>
      <c r="C461" s="15" t="s">
        <v>113</v>
      </c>
      <c r="D461" s="16" t="s">
        <v>397</v>
      </c>
      <c r="E461" s="17">
        <v>1</v>
      </c>
      <c r="F461" s="18">
        <v>360.99</v>
      </c>
      <c r="G461" s="19">
        <f>ROUND(E461*F461,2)</f>
        <v>360.99</v>
      </c>
    </row>
    <row r="462" spans="1:7" x14ac:dyDescent="0.25">
      <c r="A462" s="15" t="s">
        <v>109</v>
      </c>
      <c r="B462" s="15" t="s">
        <v>21</v>
      </c>
      <c r="C462" s="15" t="s">
        <v>52</v>
      </c>
      <c r="D462" s="16" t="s">
        <v>110</v>
      </c>
      <c r="E462" s="17">
        <v>16.71</v>
      </c>
      <c r="F462" s="18">
        <v>80.2</v>
      </c>
      <c r="G462" s="19">
        <f>ROUND(E462*F462,2)</f>
        <v>1340.14</v>
      </c>
    </row>
    <row r="463" spans="1:7" x14ac:dyDescent="0.25">
      <c r="A463" s="15" t="s">
        <v>262</v>
      </c>
      <c r="B463" s="15" t="s">
        <v>21</v>
      </c>
      <c r="C463" s="15" t="s">
        <v>52</v>
      </c>
      <c r="D463" s="16" t="s">
        <v>263</v>
      </c>
      <c r="E463" s="17">
        <v>58.41</v>
      </c>
      <c r="F463" s="18">
        <v>42.12</v>
      </c>
      <c r="G463" s="19">
        <f>ROUND(E463*F463,2)</f>
        <v>2460.23</v>
      </c>
    </row>
    <row r="464" spans="1:7" ht="22.5" x14ac:dyDescent="0.25">
      <c r="A464" s="15" t="s">
        <v>398</v>
      </c>
      <c r="B464" s="15" t="s">
        <v>21</v>
      </c>
      <c r="C464" s="15" t="s">
        <v>85</v>
      </c>
      <c r="D464" s="16" t="s">
        <v>399</v>
      </c>
      <c r="E464" s="17">
        <v>2</v>
      </c>
      <c r="F464" s="18">
        <v>4908.75</v>
      </c>
      <c r="G464" s="19">
        <f>ROUND(E464*F464,2)</f>
        <v>9817.5</v>
      </c>
    </row>
    <row r="465" spans="1:7" x14ac:dyDescent="0.25">
      <c r="A465" s="15" t="s">
        <v>400</v>
      </c>
      <c r="B465" s="15" t="s">
        <v>21</v>
      </c>
      <c r="C465" s="15" t="s">
        <v>52</v>
      </c>
      <c r="D465" s="16" t="s">
        <v>401</v>
      </c>
      <c r="E465" s="17">
        <v>0.6</v>
      </c>
      <c r="F465" s="18">
        <v>199.87</v>
      </c>
      <c r="G465" s="19">
        <f>ROUND(E465*F465,2)</f>
        <v>119.92</v>
      </c>
    </row>
    <row r="466" spans="1:7" ht="22.5" x14ac:dyDescent="0.25">
      <c r="A466" s="15" t="s">
        <v>402</v>
      </c>
      <c r="B466" s="15" t="s">
        <v>21</v>
      </c>
      <c r="C466" s="15" t="s">
        <v>85</v>
      </c>
      <c r="D466" s="16" t="s">
        <v>403</v>
      </c>
      <c r="E466" s="17">
        <v>1</v>
      </c>
      <c r="F466" s="18">
        <v>287.57</v>
      </c>
      <c r="G466" s="19">
        <f>ROUND(E466*F466,2)</f>
        <v>287.57</v>
      </c>
    </row>
    <row r="467" spans="1:7" ht="22.5" x14ac:dyDescent="0.25">
      <c r="A467" s="15" t="s">
        <v>404</v>
      </c>
      <c r="B467" s="15" t="s">
        <v>21</v>
      </c>
      <c r="C467" s="15" t="s">
        <v>395</v>
      </c>
      <c r="D467" s="16" t="s">
        <v>405</v>
      </c>
      <c r="E467" s="17">
        <v>0.6</v>
      </c>
      <c r="F467" s="18">
        <v>40.94</v>
      </c>
      <c r="G467" s="19">
        <f>ROUND(E467*F467,2)</f>
        <v>24.56</v>
      </c>
    </row>
    <row r="468" spans="1:7" ht="22.5" x14ac:dyDescent="0.25">
      <c r="A468" s="15" t="s">
        <v>406</v>
      </c>
      <c r="B468" s="15" t="s">
        <v>21</v>
      </c>
      <c r="C468" s="15" t="s">
        <v>6</v>
      </c>
      <c r="D468" s="16" t="s">
        <v>407</v>
      </c>
      <c r="E468" s="17">
        <v>2</v>
      </c>
      <c r="F468" s="18">
        <v>3256.58</v>
      </c>
      <c r="G468" s="19">
        <f>ROUND(E468*F468,2)</f>
        <v>6513.16</v>
      </c>
    </row>
    <row r="469" spans="1:7" ht="22.5" x14ac:dyDescent="0.25">
      <c r="A469" s="15" t="s">
        <v>408</v>
      </c>
      <c r="B469" s="15" t="s">
        <v>21</v>
      </c>
      <c r="C469" s="15" t="s">
        <v>410</v>
      </c>
      <c r="D469" s="16" t="s">
        <v>409</v>
      </c>
      <c r="E469" s="17">
        <v>1</v>
      </c>
      <c r="F469" s="18">
        <v>90.22</v>
      </c>
      <c r="G469" s="19">
        <f>ROUND(E469*F469,2)</f>
        <v>90.22</v>
      </c>
    </row>
    <row r="470" spans="1:7" ht="22.5" x14ac:dyDescent="0.25">
      <c r="A470" s="15" t="s">
        <v>411</v>
      </c>
      <c r="B470" s="15" t="s">
        <v>21</v>
      </c>
      <c r="C470" s="15" t="s">
        <v>410</v>
      </c>
      <c r="D470" s="16" t="s">
        <v>412</v>
      </c>
      <c r="E470" s="17">
        <v>1</v>
      </c>
      <c r="F470" s="18">
        <v>93.66</v>
      </c>
      <c r="G470" s="19">
        <f>ROUND(E470*F470,2)</f>
        <v>93.66</v>
      </c>
    </row>
    <row r="471" spans="1:7" ht="22.5" x14ac:dyDescent="0.25">
      <c r="A471" s="15" t="s">
        <v>413</v>
      </c>
      <c r="B471" s="15" t="s">
        <v>21</v>
      </c>
      <c r="C471" s="15" t="s">
        <v>410</v>
      </c>
      <c r="D471" s="16" t="s">
        <v>414</v>
      </c>
      <c r="E471" s="17">
        <v>1</v>
      </c>
      <c r="F471" s="18">
        <v>55.01</v>
      </c>
      <c r="G471" s="19">
        <f>ROUND(E471*F471,2)</f>
        <v>55.01</v>
      </c>
    </row>
    <row r="472" spans="1:7" ht="22.5" x14ac:dyDescent="0.25">
      <c r="A472" s="15" t="s">
        <v>415</v>
      </c>
      <c r="B472" s="15" t="s">
        <v>21</v>
      </c>
      <c r="C472" s="15" t="s">
        <v>410</v>
      </c>
      <c r="D472" s="16" t="s">
        <v>416</v>
      </c>
      <c r="E472" s="17">
        <v>2</v>
      </c>
      <c r="F472" s="18">
        <v>107.41</v>
      </c>
      <c r="G472" s="19">
        <f>ROUND(E472*F472,2)</f>
        <v>214.82</v>
      </c>
    </row>
    <row r="473" spans="1:7" ht="22.5" x14ac:dyDescent="0.25">
      <c r="A473" s="15" t="s">
        <v>417</v>
      </c>
      <c r="B473" s="15" t="s">
        <v>21</v>
      </c>
      <c r="C473" s="15" t="s">
        <v>410</v>
      </c>
      <c r="D473" s="16" t="s">
        <v>418</v>
      </c>
      <c r="E473" s="17">
        <v>1</v>
      </c>
      <c r="F473" s="18">
        <v>85.55</v>
      </c>
      <c r="G473" s="19">
        <f>ROUND(E473*F473,2)</f>
        <v>85.55</v>
      </c>
    </row>
    <row r="474" spans="1:7" x14ac:dyDescent="0.25">
      <c r="A474" s="15" t="s">
        <v>419</v>
      </c>
      <c r="B474" s="15" t="s">
        <v>21</v>
      </c>
      <c r="C474" s="15" t="s">
        <v>410</v>
      </c>
      <c r="D474" s="16" t="s">
        <v>420</v>
      </c>
      <c r="E474" s="17">
        <v>1</v>
      </c>
      <c r="F474" s="18">
        <v>20.57</v>
      </c>
      <c r="G474" s="19">
        <f>ROUND(E474*F474,2)</f>
        <v>20.57</v>
      </c>
    </row>
    <row r="475" spans="1:7" x14ac:dyDescent="0.25">
      <c r="A475" s="15" t="s">
        <v>421</v>
      </c>
      <c r="B475" s="15" t="s">
        <v>21</v>
      </c>
      <c r="C475" s="15" t="s">
        <v>410</v>
      </c>
      <c r="D475" s="16" t="s">
        <v>422</v>
      </c>
      <c r="E475" s="17">
        <v>1</v>
      </c>
      <c r="F475" s="18">
        <v>21.39</v>
      </c>
      <c r="G475" s="19">
        <f>ROUND(E475*F475,2)</f>
        <v>21.39</v>
      </c>
    </row>
    <row r="476" spans="1:7" ht="22.5" x14ac:dyDescent="0.25">
      <c r="A476" s="15" t="s">
        <v>423</v>
      </c>
      <c r="B476" s="15" t="s">
        <v>21</v>
      </c>
      <c r="C476" s="15" t="s">
        <v>410</v>
      </c>
      <c r="D476" s="16" t="s">
        <v>424</v>
      </c>
      <c r="E476" s="17">
        <v>1</v>
      </c>
      <c r="F476" s="18">
        <v>82.07</v>
      </c>
      <c r="G476" s="19">
        <f>ROUND(E476*F476,2)</f>
        <v>82.07</v>
      </c>
    </row>
    <row r="477" spans="1:7" ht="22.5" x14ac:dyDescent="0.25">
      <c r="A477" s="15" t="s">
        <v>425</v>
      </c>
      <c r="B477" s="15" t="s">
        <v>21</v>
      </c>
      <c r="C477" s="15" t="s">
        <v>427</v>
      </c>
      <c r="D477" s="16" t="s">
        <v>426</v>
      </c>
      <c r="E477" s="17">
        <v>60</v>
      </c>
      <c r="F477" s="18">
        <v>3.25</v>
      </c>
      <c r="G477" s="19">
        <f>ROUND(E477*F477,2)</f>
        <v>195</v>
      </c>
    </row>
    <row r="478" spans="1:7" x14ac:dyDescent="0.25">
      <c r="A478" s="15" t="s">
        <v>428</v>
      </c>
      <c r="B478" s="15" t="s">
        <v>21</v>
      </c>
      <c r="C478" s="15" t="s">
        <v>427</v>
      </c>
      <c r="D478" s="16" t="s">
        <v>429</v>
      </c>
      <c r="E478" s="17">
        <v>60</v>
      </c>
      <c r="F478" s="18">
        <v>2.36</v>
      </c>
      <c r="G478" s="19">
        <f>ROUND(E478*F478,2)</f>
        <v>141.6</v>
      </c>
    </row>
    <row r="479" spans="1:7" x14ac:dyDescent="0.25">
      <c r="A479" s="20"/>
      <c r="B479" s="20"/>
      <c r="C479" s="20"/>
      <c r="D479" s="21" t="s">
        <v>430</v>
      </c>
      <c r="E479" s="17">
        <v>1</v>
      </c>
      <c r="F479" s="11">
        <f>SUM(G448:G478)</f>
        <v>31287.01</v>
      </c>
      <c r="G479" s="11">
        <f>ROUND(F479*E479,2)</f>
        <v>31287.01</v>
      </c>
    </row>
    <row r="480" spans="1:7" ht="0.95" customHeight="1" x14ac:dyDescent="0.25">
      <c r="A480" s="22"/>
      <c r="B480" s="22"/>
      <c r="C480" s="22"/>
      <c r="D480" s="23"/>
      <c r="E480" s="22"/>
      <c r="F480" s="22"/>
      <c r="G480" s="22"/>
    </row>
    <row r="481" spans="1:7" ht="22.5" x14ac:dyDescent="0.25">
      <c r="A481" s="12" t="s">
        <v>431</v>
      </c>
      <c r="B481" s="12" t="s">
        <v>11</v>
      </c>
      <c r="C481" s="12" t="s">
        <v>12</v>
      </c>
      <c r="D481" s="13" t="s">
        <v>432</v>
      </c>
      <c r="E481" s="14">
        <f>E492</f>
        <v>1</v>
      </c>
      <c r="F481" s="11">
        <f>F492</f>
        <v>21665.94</v>
      </c>
      <c r="G481" s="11">
        <f>G492</f>
        <v>21665.94</v>
      </c>
    </row>
    <row r="482" spans="1:7" x14ac:dyDescent="0.25">
      <c r="A482" s="15" t="s">
        <v>44</v>
      </c>
      <c r="B482" s="15" t="s">
        <v>21</v>
      </c>
      <c r="C482" s="15" t="s">
        <v>46</v>
      </c>
      <c r="D482" s="16" t="s">
        <v>45</v>
      </c>
      <c r="E482" s="17">
        <v>0.752</v>
      </c>
      <c r="F482" s="18">
        <v>81.63</v>
      </c>
      <c r="G482" s="19">
        <f>ROUND(E482*F482,2)</f>
        <v>61.39</v>
      </c>
    </row>
    <row r="483" spans="1:7" x14ac:dyDescent="0.25">
      <c r="A483" s="15" t="s">
        <v>50</v>
      </c>
      <c r="B483" s="15" t="s">
        <v>21</v>
      </c>
      <c r="C483" s="15" t="s">
        <v>52</v>
      </c>
      <c r="D483" s="16" t="s">
        <v>51</v>
      </c>
      <c r="E483" s="17">
        <v>5.56</v>
      </c>
      <c r="F483" s="18">
        <v>22.31</v>
      </c>
      <c r="G483" s="19">
        <f>ROUND(E483*F483,2)</f>
        <v>124.04</v>
      </c>
    </row>
    <row r="484" spans="1:7" ht="22.5" x14ac:dyDescent="0.25">
      <c r="A484" s="15" t="s">
        <v>53</v>
      </c>
      <c r="B484" s="15" t="s">
        <v>21</v>
      </c>
      <c r="C484" s="15" t="s">
        <v>46</v>
      </c>
      <c r="D484" s="16" t="s">
        <v>54</v>
      </c>
      <c r="E484" s="17">
        <v>3.758</v>
      </c>
      <c r="F484" s="18">
        <v>103.19</v>
      </c>
      <c r="G484" s="19">
        <f>ROUND(E484*F484,2)</f>
        <v>387.79</v>
      </c>
    </row>
    <row r="485" spans="1:7" x14ac:dyDescent="0.25">
      <c r="A485" s="15" t="s">
        <v>55</v>
      </c>
      <c r="B485" s="15" t="s">
        <v>21</v>
      </c>
      <c r="C485" s="15" t="s">
        <v>52</v>
      </c>
      <c r="D485" s="16" t="s">
        <v>56</v>
      </c>
      <c r="E485" s="17">
        <v>15.048</v>
      </c>
      <c r="F485" s="18">
        <v>26</v>
      </c>
      <c r="G485" s="19">
        <f>ROUND(E485*F485,2)</f>
        <v>391.25</v>
      </c>
    </row>
    <row r="486" spans="1:7" x14ac:dyDescent="0.25">
      <c r="A486" s="15" t="s">
        <v>57</v>
      </c>
      <c r="B486" s="15" t="s">
        <v>21</v>
      </c>
      <c r="C486" s="15" t="s">
        <v>36</v>
      </c>
      <c r="D486" s="16" t="s">
        <v>58</v>
      </c>
      <c r="E486" s="17">
        <v>26.687999999999999</v>
      </c>
      <c r="F486" s="18">
        <v>22.23</v>
      </c>
      <c r="G486" s="19">
        <f>ROUND(E486*F486,2)</f>
        <v>593.27</v>
      </c>
    </row>
    <row r="487" spans="1:7" x14ac:dyDescent="0.25">
      <c r="A487" s="15" t="s">
        <v>59</v>
      </c>
      <c r="B487" s="15" t="s">
        <v>21</v>
      </c>
      <c r="C487" s="15" t="s">
        <v>46</v>
      </c>
      <c r="D487" s="16" t="s">
        <v>60</v>
      </c>
      <c r="E487" s="17">
        <v>7.2350000000000003</v>
      </c>
      <c r="F487" s="18">
        <v>109.39</v>
      </c>
      <c r="G487" s="19">
        <f>ROUND(E487*F487,2)</f>
        <v>791.44</v>
      </c>
    </row>
    <row r="488" spans="1:7" x14ac:dyDescent="0.25">
      <c r="A488" s="15" t="s">
        <v>47</v>
      </c>
      <c r="B488" s="15" t="s">
        <v>21</v>
      </c>
      <c r="C488" s="15" t="s">
        <v>49</v>
      </c>
      <c r="D488" s="16" t="s">
        <v>48</v>
      </c>
      <c r="E488" s="17">
        <v>683.66300000000001</v>
      </c>
      <c r="F488" s="18">
        <v>1.1399999999999999</v>
      </c>
      <c r="G488" s="19">
        <f>ROUND(E488*F488,2)</f>
        <v>779.38</v>
      </c>
    </row>
    <row r="489" spans="1:7" ht="33.75" x14ac:dyDescent="0.25">
      <c r="A489" s="15" t="s">
        <v>101</v>
      </c>
      <c r="B489" s="15" t="s">
        <v>21</v>
      </c>
      <c r="C489" s="15" t="s">
        <v>85</v>
      </c>
      <c r="D489" s="16" t="s">
        <v>102</v>
      </c>
      <c r="E489" s="17">
        <v>1</v>
      </c>
      <c r="F489" s="18">
        <v>16911.68</v>
      </c>
      <c r="G489" s="19">
        <f>ROUND(E489*F489,2)</f>
        <v>16911.68</v>
      </c>
    </row>
    <row r="490" spans="1:7" x14ac:dyDescent="0.25">
      <c r="A490" s="15" t="s">
        <v>151</v>
      </c>
      <c r="B490" s="15" t="s">
        <v>21</v>
      </c>
      <c r="C490" s="15" t="s">
        <v>6</v>
      </c>
      <c r="D490" s="16" t="s">
        <v>152</v>
      </c>
      <c r="E490" s="17">
        <v>2</v>
      </c>
      <c r="F490" s="18">
        <v>417.52</v>
      </c>
      <c r="G490" s="19">
        <f>ROUND(E490*F490,2)</f>
        <v>835.04</v>
      </c>
    </row>
    <row r="491" spans="1:7" x14ac:dyDescent="0.25">
      <c r="A491" s="15" t="s">
        <v>162</v>
      </c>
      <c r="B491" s="15" t="s">
        <v>21</v>
      </c>
      <c r="C491" s="15" t="s">
        <v>80</v>
      </c>
      <c r="D491" s="16" t="s">
        <v>163</v>
      </c>
      <c r="E491" s="17">
        <v>11.6</v>
      </c>
      <c r="F491" s="18">
        <v>68.16</v>
      </c>
      <c r="G491" s="19">
        <f>ROUND(E491*F491,2)</f>
        <v>790.66</v>
      </c>
    </row>
    <row r="492" spans="1:7" x14ac:dyDescent="0.25">
      <c r="A492" s="20"/>
      <c r="B492" s="20"/>
      <c r="C492" s="20"/>
      <c r="D492" s="21" t="s">
        <v>433</v>
      </c>
      <c r="E492" s="17">
        <v>1</v>
      </c>
      <c r="F492" s="11">
        <f>SUM(G482:G491)</f>
        <v>21665.94</v>
      </c>
      <c r="G492" s="11">
        <f>ROUND(F492*E492,2)</f>
        <v>21665.94</v>
      </c>
    </row>
    <row r="493" spans="1:7" ht="0.95" customHeight="1" x14ac:dyDescent="0.25">
      <c r="A493" s="22"/>
      <c r="B493" s="22"/>
      <c r="C493" s="22"/>
      <c r="D493" s="23"/>
      <c r="E493" s="22"/>
      <c r="F493" s="22"/>
      <c r="G493" s="22"/>
    </row>
    <row r="494" spans="1:7" x14ac:dyDescent="0.25">
      <c r="A494" s="12" t="s">
        <v>434</v>
      </c>
      <c r="B494" s="12" t="s">
        <v>11</v>
      </c>
      <c r="C494" s="12" t="s">
        <v>12</v>
      </c>
      <c r="D494" s="13" t="s">
        <v>355</v>
      </c>
      <c r="E494" s="14">
        <f>E497</f>
        <v>1</v>
      </c>
      <c r="F494" s="11">
        <f>F497</f>
        <v>9582.15</v>
      </c>
      <c r="G494" s="11">
        <f>G497</f>
        <v>9582.15</v>
      </c>
    </row>
    <row r="495" spans="1:7" ht="22.5" x14ac:dyDescent="0.25">
      <c r="A495" s="15" t="s">
        <v>145</v>
      </c>
      <c r="B495" s="15" t="s">
        <v>21</v>
      </c>
      <c r="C495" s="15" t="s">
        <v>80</v>
      </c>
      <c r="D495" s="16" t="s">
        <v>146</v>
      </c>
      <c r="E495" s="17">
        <v>113.1</v>
      </c>
      <c r="F495" s="18">
        <v>81.97</v>
      </c>
      <c r="G495" s="19">
        <f>ROUND(E495*F495,2)</f>
        <v>9270.81</v>
      </c>
    </row>
    <row r="496" spans="1:7" x14ac:dyDescent="0.25">
      <c r="A496" s="15" t="s">
        <v>149</v>
      </c>
      <c r="B496" s="15" t="s">
        <v>21</v>
      </c>
      <c r="C496" s="15" t="s">
        <v>6</v>
      </c>
      <c r="D496" s="16" t="s">
        <v>150</v>
      </c>
      <c r="E496" s="17">
        <v>1</v>
      </c>
      <c r="F496" s="18">
        <v>311.33999999999997</v>
      </c>
      <c r="G496" s="19">
        <f>ROUND(E496*F496,2)</f>
        <v>311.33999999999997</v>
      </c>
    </row>
    <row r="497" spans="1:7" x14ac:dyDescent="0.25">
      <c r="A497" s="20"/>
      <c r="B497" s="20"/>
      <c r="C497" s="20"/>
      <c r="D497" s="21" t="s">
        <v>435</v>
      </c>
      <c r="E497" s="17">
        <v>1</v>
      </c>
      <c r="F497" s="11">
        <f>SUM(G495:G496)</f>
        <v>9582.15</v>
      </c>
      <c r="G497" s="11">
        <f>ROUND(F497*E497,2)</f>
        <v>9582.15</v>
      </c>
    </row>
    <row r="498" spans="1:7" ht="0.95" customHeight="1" x14ac:dyDescent="0.25">
      <c r="A498" s="22"/>
      <c r="B498" s="22"/>
      <c r="C498" s="22"/>
      <c r="D498" s="23"/>
      <c r="E498" s="22"/>
      <c r="F498" s="22"/>
      <c r="G498" s="22"/>
    </row>
    <row r="499" spans="1:7" x14ac:dyDescent="0.25">
      <c r="A499" s="12" t="s">
        <v>436</v>
      </c>
      <c r="B499" s="12" t="s">
        <v>11</v>
      </c>
      <c r="C499" s="12" t="s">
        <v>12</v>
      </c>
      <c r="D499" s="13" t="s">
        <v>360</v>
      </c>
      <c r="E499" s="14">
        <f>E502</f>
        <v>1</v>
      </c>
      <c r="F499" s="11">
        <f>F502</f>
        <v>26454.82</v>
      </c>
      <c r="G499" s="11">
        <f>G502</f>
        <v>26454.82</v>
      </c>
    </row>
    <row r="500" spans="1:7" ht="22.5" x14ac:dyDescent="0.25">
      <c r="A500" s="15" t="s">
        <v>437</v>
      </c>
      <c r="B500" s="15" t="s">
        <v>21</v>
      </c>
      <c r="C500" s="15" t="s">
        <v>80</v>
      </c>
      <c r="D500" s="16" t="s">
        <v>438</v>
      </c>
      <c r="E500" s="17">
        <v>113.7</v>
      </c>
      <c r="F500" s="18">
        <v>229</v>
      </c>
      <c r="G500" s="19">
        <f>ROUND(E500*F500,2)</f>
        <v>26037.3</v>
      </c>
    </row>
    <row r="501" spans="1:7" x14ac:dyDescent="0.25">
      <c r="A501" s="15" t="s">
        <v>151</v>
      </c>
      <c r="B501" s="15" t="s">
        <v>21</v>
      </c>
      <c r="C501" s="15" t="s">
        <v>6</v>
      </c>
      <c r="D501" s="16" t="s">
        <v>152</v>
      </c>
      <c r="E501" s="17">
        <v>1</v>
      </c>
      <c r="F501" s="18">
        <v>417.52</v>
      </c>
      <c r="G501" s="19">
        <f>ROUND(E501*F501,2)</f>
        <v>417.52</v>
      </c>
    </row>
    <row r="502" spans="1:7" x14ac:dyDescent="0.25">
      <c r="A502" s="20"/>
      <c r="B502" s="20"/>
      <c r="C502" s="20"/>
      <c r="D502" s="21" t="s">
        <v>439</v>
      </c>
      <c r="E502" s="17">
        <v>1</v>
      </c>
      <c r="F502" s="11">
        <f>SUM(G500:G501)</f>
        <v>26454.82</v>
      </c>
      <c r="G502" s="11">
        <f>ROUND(F502*E502,2)</f>
        <v>26454.82</v>
      </c>
    </row>
    <row r="503" spans="1:7" ht="0.95" customHeight="1" x14ac:dyDescent="0.25">
      <c r="A503" s="22"/>
      <c r="B503" s="22"/>
      <c r="C503" s="22"/>
      <c r="D503" s="23"/>
      <c r="E503" s="22"/>
      <c r="F503" s="22"/>
      <c r="G503" s="22"/>
    </row>
    <row r="504" spans="1:7" x14ac:dyDescent="0.25">
      <c r="A504" s="12" t="s">
        <v>440</v>
      </c>
      <c r="B504" s="12" t="s">
        <v>11</v>
      </c>
      <c r="C504" s="12" t="s">
        <v>12</v>
      </c>
      <c r="D504" s="13" t="s">
        <v>365</v>
      </c>
      <c r="E504" s="14">
        <f>E507</f>
        <v>1</v>
      </c>
      <c r="F504" s="11">
        <f>F507</f>
        <v>9467.39</v>
      </c>
      <c r="G504" s="11">
        <f>G507</f>
        <v>9467.39</v>
      </c>
    </row>
    <row r="505" spans="1:7" ht="22.5" x14ac:dyDescent="0.25">
      <c r="A505" s="15" t="s">
        <v>145</v>
      </c>
      <c r="B505" s="15" t="s">
        <v>21</v>
      </c>
      <c r="C505" s="15" t="s">
        <v>80</v>
      </c>
      <c r="D505" s="16" t="s">
        <v>146</v>
      </c>
      <c r="E505" s="17">
        <v>111.7</v>
      </c>
      <c r="F505" s="18">
        <v>81.97</v>
      </c>
      <c r="G505" s="19">
        <f>ROUND(E505*F505,2)</f>
        <v>9156.0499999999993</v>
      </c>
    </row>
    <row r="506" spans="1:7" x14ac:dyDescent="0.25">
      <c r="A506" s="15" t="s">
        <v>149</v>
      </c>
      <c r="B506" s="15" t="s">
        <v>21</v>
      </c>
      <c r="C506" s="15" t="s">
        <v>6</v>
      </c>
      <c r="D506" s="16" t="s">
        <v>150</v>
      </c>
      <c r="E506" s="17">
        <v>1</v>
      </c>
      <c r="F506" s="18">
        <v>311.33999999999997</v>
      </c>
      <c r="G506" s="19">
        <f>ROUND(E506*F506,2)</f>
        <v>311.33999999999997</v>
      </c>
    </row>
    <row r="507" spans="1:7" x14ac:dyDescent="0.25">
      <c r="A507" s="20"/>
      <c r="B507" s="20"/>
      <c r="C507" s="20"/>
      <c r="D507" s="21" t="s">
        <v>441</v>
      </c>
      <c r="E507" s="17">
        <v>1</v>
      </c>
      <c r="F507" s="11">
        <f>SUM(G505:G506)</f>
        <v>9467.39</v>
      </c>
      <c r="G507" s="11">
        <f>ROUND(F507*E507,2)</f>
        <v>9467.39</v>
      </c>
    </row>
    <row r="508" spans="1:7" ht="0.95" customHeight="1" x14ac:dyDescent="0.25">
      <c r="A508" s="22"/>
      <c r="B508" s="22"/>
      <c r="C508" s="22"/>
      <c r="D508" s="23"/>
      <c r="E508" s="22"/>
      <c r="F508" s="22"/>
      <c r="G508" s="22"/>
    </row>
    <row r="509" spans="1:7" x14ac:dyDescent="0.25">
      <c r="A509" s="20"/>
      <c r="B509" s="20"/>
      <c r="C509" s="20"/>
      <c r="D509" s="21" t="s">
        <v>442</v>
      </c>
      <c r="E509" s="17">
        <v>1</v>
      </c>
      <c r="F509" s="11">
        <f>G389+G408+G426+G447+G481+G494+G499+G504</f>
        <v>186154.74</v>
      </c>
      <c r="G509" s="11">
        <f>ROUND(F509*E509,2)</f>
        <v>186154.74</v>
      </c>
    </row>
    <row r="510" spans="1:7" ht="0.95" customHeight="1" x14ac:dyDescent="0.25">
      <c r="A510" s="22"/>
      <c r="B510" s="22"/>
      <c r="C510" s="22"/>
      <c r="D510" s="23"/>
      <c r="E510" s="22"/>
      <c r="F510" s="22"/>
      <c r="G510" s="22"/>
    </row>
    <row r="511" spans="1:7" x14ac:dyDescent="0.25">
      <c r="A511" s="12" t="s">
        <v>443</v>
      </c>
      <c r="B511" s="12" t="s">
        <v>11</v>
      </c>
      <c r="C511" s="12" t="s">
        <v>12</v>
      </c>
      <c r="D511" s="13" t="s">
        <v>369</v>
      </c>
      <c r="E511" s="14">
        <f>E523</f>
        <v>1</v>
      </c>
      <c r="F511" s="11">
        <f>F523</f>
        <v>39550.94</v>
      </c>
      <c r="G511" s="11">
        <f>G523</f>
        <v>39550.94</v>
      </c>
    </row>
    <row r="512" spans="1:7" ht="22.5" x14ac:dyDescent="0.25">
      <c r="A512" s="15" t="s">
        <v>105</v>
      </c>
      <c r="B512" s="15" t="s">
        <v>21</v>
      </c>
      <c r="C512" s="15" t="s">
        <v>80</v>
      </c>
      <c r="D512" s="16" t="s">
        <v>106</v>
      </c>
      <c r="E512" s="17">
        <v>3.9</v>
      </c>
      <c r="F512" s="18">
        <v>270.18</v>
      </c>
      <c r="G512" s="19">
        <f>ROUND(E512*F512,2)</f>
        <v>1053.7</v>
      </c>
    </row>
    <row r="513" spans="1:7" ht="22.5" x14ac:dyDescent="0.25">
      <c r="A513" s="15" t="s">
        <v>103</v>
      </c>
      <c r="B513" s="15" t="s">
        <v>21</v>
      </c>
      <c r="C513" s="15" t="s">
        <v>85</v>
      </c>
      <c r="D513" s="16" t="s">
        <v>104</v>
      </c>
      <c r="E513" s="17">
        <v>2</v>
      </c>
      <c r="F513" s="18">
        <v>513.82000000000005</v>
      </c>
      <c r="G513" s="19">
        <f>ROUND(E513*F513,2)</f>
        <v>1027.6400000000001</v>
      </c>
    </row>
    <row r="514" spans="1:7" ht="22.5" x14ac:dyDescent="0.25">
      <c r="A514" s="15" t="s">
        <v>76</v>
      </c>
      <c r="B514" s="15" t="s">
        <v>21</v>
      </c>
      <c r="C514" s="15" t="s">
        <v>22</v>
      </c>
      <c r="D514" s="16" t="s">
        <v>77</v>
      </c>
      <c r="E514" s="17">
        <v>44.204999999999998</v>
      </c>
      <c r="F514" s="18">
        <v>3.03</v>
      </c>
      <c r="G514" s="19">
        <f>ROUND(E514*F514,2)</f>
        <v>133.94</v>
      </c>
    </row>
    <row r="515" spans="1:7" x14ac:dyDescent="0.25">
      <c r="A515" s="15" t="s">
        <v>74</v>
      </c>
      <c r="B515" s="15" t="s">
        <v>21</v>
      </c>
      <c r="C515" s="15" t="s">
        <v>22</v>
      </c>
      <c r="D515" s="16" t="s">
        <v>75</v>
      </c>
      <c r="E515" s="17">
        <v>13.664999999999999</v>
      </c>
      <c r="F515" s="18">
        <v>11.44</v>
      </c>
      <c r="G515" s="19">
        <f>ROUND(E515*F515,2)</f>
        <v>156.33000000000001</v>
      </c>
    </row>
    <row r="516" spans="1:7" x14ac:dyDescent="0.25">
      <c r="A516" s="15" t="s">
        <v>72</v>
      </c>
      <c r="B516" s="15" t="s">
        <v>21</v>
      </c>
      <c r="C516" s="15" t="s">
        <v>22</v>
      </c>
      <c r="D516" s="16" t="s">
        <v>73</v>
      </c>
      <c r="E516" s="17">
        <v>2.2589999999999999</v>
      </c>
      <c r="F516" s="18">
        <v>13.13</v>
      </c>
      <c r="G516" s="19">
        <f>ROUND(E516*F516,2)</f>
        <v>29.66</v>
      </c>
    </row>
    <row r="517" spans="1:7" x14ac:dyDescent="0.25">
      <c r="A517" s="15" t="s">
        <v>70</v>
      </c>
      <c r="B517" s="15" t="s">
        <v>21</v>
      </c>
      <c r="C517" s="15" t="s">
        <v>22</v>
      </c>
      <c r="D517" s="16" t="s">
        <v>71</v>
      </c>
      <c r="E517" s="17">
        <v>60.128999999999998</v>
      </c>
      <c r="F517" s="18">
        <v>12.4</v>
      </c>
      <c r="G517" s="19">
        <f>ROUND(E517*F517,2)</f>
        <v>745.6</v>
      </c>
    </row>
    <row r="518" spans="1:7" x14ac:dyDescent="0.25">
      <c r="A518" s="15" t="s">
        <v>162</v>
      </c>
      <c r="B518" s="15" t="s">
        <v>21</v>
      </c>
      <c r="C518" s="15" t="s">
        <v>80</v>
      </c>
      <c r="D518" s="16" t="s">
        <v>163</v>
      </c>
      <c r="E518" s="17">
        <v>22.7</v>
      </c>
      <c r="F518" s="18">
        <v>68.16</v>
      </c>
      <c r="G518" s="19">
        <f>ROUND(E518*F518,2)</f>
        <v>1547.23</v>
      </c>
    </row>
    <row r="519" spans="1:7" ht="22.5" x14ac:dyDescent="0.25">
      <c r="A519" s="15" t="s">
        <v>444</v>
      </c>
      <c r="B519" s="15" t="s">
        <v>21</v>
      </c>
      <c r="C519" s="15" t="s">
        <v>80</v>
      </c>
      <c r="D519" s="16" t="s">
        <v>445</v>
      </c>
      <c r="E519" s="17">
        <v>109.5</v>
      </c>
      <c r="F519" s="18">
        <v>299.63</v>
      </c>
      <c r="G519" s="19">
        <f>ROUND(E519*F519,2)</f>
        <v>32809.49</v>
      </c>
    </row>
    <row r="520" spans="1:7" x14ac:dyDescent="0.25">
      <c r="A520" s="15" t="s">
        <v>99</v>
      </c>
      <c r="B520" s="15" t="s">
        <v>21</v>
      </c>
      <c r="C520" s="15" t="s">
        <v>80</v>
      </c>
      <c r="D520" s="16" t="s">
        <v>100</v>
      </c>
      <c r="E520" s="17">
        <v>5.45</v>
      </c>
      <c r="F520" s="18">
        <v>31.58</v>
      </c>
      <c r="G520" s="19">
        <f>ROUND(E520*F520,2)</f>
        <v>172.11</v>
      </c>
    </row>
    <row r="521" spans="1:7" x14ac:dyDescent="0.25">
      <c r="A521" s="15" t="s">
        <v>149</v>
      </c>
      <c r="B521" s="15" t="s">
        <v>21</v>
      </c>
      <c r="C521" s="15" t="s">
        <v>6</v>
      </c>
      <c r="D521" s="16" t="s">
        <v>150</v>
      </c>
      <c r="E521" s="17">
        <v>2</v>
      </c>
      <c r="F521" s="18">
        <v>311.33999999999997</v>
      </c>
      <c r="G521" s="19">
        <f>ROUND(E521*F521,2)</f>
        <v>622.67999999999995</v>
      </c>
    </row>
    <row r="522" spans="1:7" x14ac:dyDescent="0.25">
      <c r="A522" s="15" t="s">
        <v>151</v>
      </c>
      <c r="B522" s="15" t="s">
        <v>21</v>
      </c>
      <c r="C522" s="15" t="s">
        <v>6</v>
      </c>
      <c r="D522" s="16" t="s">
        <v>152</v>
      </c>
      <c r="E522" s="17">
        <v>3</v>
      </c>
      <c r="F522" s="18">
        <v>417.52</v>
      </c>
      <c r="G522" s="19">
        <f>ROUND(E522*F522,2)</f>
        <v>1252.56</v>
      </c>
    </row>
    <row r="523" spans="1:7" x14ac:dyDescent="0.25">
      <c r="A523" s="20"/>
      <c r="B523" s="20"/>
      <c r="C523" s="20"/>
      <c r="D523" s="21" t="s">
        <v>446</v>
      </c>
      <c r="E523" s="17">
        <v>1</v>
      </c>
      <c r="F523" s="11">
        <f>SUM(G512:G522)</f>
        <v>39550.94</v>
      </c>
      <c r="G523" s="11">
        <f>ROUND(F523*E523,2)</f>
        <v>39550.94</v>
      </c>
    </row>
    <row r="524" spans="1:7" ht="0.95" customHeight="1" x14ac:dyDescent="0.25">
      <c r="A524" s="22"/>
      <c r="B524" s="22"/>
      <c r="C524" s="22"/>
      <c r="D524" s="23"/>
      <c r="E524" s="22"/>
      <c r="F524" s="22"/>
      <c r="G524" s="22"/>
    </row>
    <row r="525" spans="1:7" x14ac:dyDescent="0.25">
      <c r="A525" s="20"/>
      <c r="B525" s="20"/>
      <c r="C525" s="20"/>
      <c r="D525" s="21" t="s">
        <v>447</v>
      </c>
      <c r="E525" s="17">
        <v>1</v>
      </c>
      <c r="F525" s="11">
        <f>G388+G511</f>
        <v>225705.68</v>
      </c>
      <c r="G525" s="11">
        <f>ROUND(F525*E525,2)</f>
        <v>225705.68</v>
      </c>
    </row>
    <row r="526" spans="1:7" ht="0.95" customHeight="1" x14ac:dyDescent="0.25">
      <c r="A526" s="22"/>
      <c r="B526" s="22"/>
      <c r="C526" s="22"/>
      <c r="D526" s="23"/>
      <c r="E526" s="22"/>
      <c r="F526" s="22"/>
      <c r="G526" s="22"/>
    </row>
    <row r="527" spans="1:7" ht="22.5" x14ac:dyDescent="0.25">
      <c r="A527" s="12" t="s">
        <v>448</v>
      </c>
      <c r="B527" s="12" t="s">
        <v>11</v>
      </c>
      <c r="C527" s="12" t="s">
        <v>12</v>
      </c>
      <c r="D527" s="13" t="s">
        <v>449</v>
      </c>
      <c r="E527" s="14">
        <f>E954</f>
        <v>1</v>
      </c>
      <c r="F527" s="11">
        <f>F954</f>
        <v>2792801.67</v>
      </c>
      <c r="G527" s="11">
        <f>G954</f>
        <v>2792801.67</v>
      </c>
    </row>
    <row r="528" spans="1:7" x14ac:dyDescent="0.25">
      <c r="A528" s="12" t="s">
        <v>450</v>
      </c>
      <c r="B528" s="12" t="s">
        <v>11</v>
      </c>
      <c r="C528" s="12" t="s">
        <v>12</v>
      </c>
      <c r="D528" s="13" t="s">
        <v>451</v>
      </c>
      <c r="E528" s="14">
        <f>E646</f>
        <v>1</v>
      </c>
      <c r="F528" s="11">
        <f>F646</f>
        <v>553804.62</v>
      </c>
      <c r="G528" s="11">
        <f>G646</f>
        <v>553804.62</v>
      </c>
    </row>
    <row r="529" spans="1:7" x14ac:dyDescent="0.25">
      <c r="A529" s="12" t="s">
        <v>452</v>
      </c>
      <c r="B529" s="12" t="s">
        <v>11</v>
      </c>
      <c r="C529" s="12" t="s">
        <v>12</v>
      </c>
      <c r="D529" s="13" t="s">
        <v>453</v>
      </c>
      <c r="E529" s="14">
        <f>E539</f>
        <v>1</v>
      </c>
      <c r="F529" s="11">
        <f>F539</f>
        <v>11087.18</v>
      </c>
      <c r="G529" s="11">
        <f>G539</f>
        <v>11087.18</v>
      </c>
    </row>
    <row r="530" spans="1:7" x14ac:dyDescent="0.25">
      <c r="A530" s="15" t="s">
        <v>44</v>
      </c>
      <c r="B530" s="15" t="s">
        <v>21</v>
      </c>
      <c r="C530" s="15" t="s">
        <v>46</v>
      </c>
      <c r="D530" s="16" t="s">
        <v>45</v>
      </c>
      <c r="E530" s="17">
        <v>4.7759999999999998</v>
      </c>
      <c r="F530" s="18">
        <v>81.63</v>
      </c>
      <c r="G530" s="19">
        <f>ROUND(E530*F530,2)</f>
        <v>389.86</v>
      </c>
    </row>
    <row r="531" spans="1:7" x14ac:dyDescent="0.25">
      <c r="A531" s="15" t="s">
        <v>454</v>
      </c>
      <c r="B531" s="15" t="s">
        <v>21</v>
      </c>
      <c r="C531" s="15" t="s">
        <v>46</v>
      </c>
      <c r="D531" s="16" t="s">
        <v>455</v>
      </c>
      <c r="E531" s="17">
        <v>19.800999999999998</v>
      </c>
      <c r="F531" s="18">
        <v>121.99</v>
      </c>
      <c r="G531" s="19">
        <f>ROUND(E531*F531,2)</f>
        <v>2415.52</v>
      </c>
    </row>
    <row r="532" spans="1:7" x14ac:dyDescent="0.25">
      <c r="A532" s="15" t="s">
        <v>55</v>
      </c>
      <c r="B532" s="15" t="s">
        <v>21</v>
      </c>
      <c r="C532" s="15" t="s">
        <v>52</v>
      </c>
      <c r="D532" s="16" t="s">
        <v>56</v>
      </c>
      <c r="E532" s="17">
        <v>103.642</v>
      </c>
      <c r="F532" s="18">
        <v>26</v>
      </c>
      <c r="G532" s="19">
        <f>ROUND(E532*F532,2)</f>
        <v>2694.69</v>
      </c>
    </row>
    <row r="533" spans="1:7" x14ac:dyDescent="0.25">
      <c r="A533" s="15" t="s">
        <v>47</v>
      </c>
      <c r="B533" s="15" t="s">
        <v>21</v>
      </c>
      <c r="C533" s="15" t="s">
        <v>49</v>
      </c>
      <c r="D533" s="16" t="s">
        <v>48</v>
      </c>
      <c r="E533" s="17">
        <v>1980</v>
      </c>
      <c r="F533" s="18">
        <v>1.1399999999999999</v>
      </c>
      <c r="G533" s="19">
        <f>ROUND(E533*F533,2)</f>
        <v>2257.1999999999998</v>
      </c>
    </row>
    <row r="534" spans="1:7" x14ac:dyDescent="0.25">
      <c r="A534" s="15" t="s">
        <v>116</v>
      </c>
      <c r="B534" s="15" t="s">
        <v>21</v>
      </c>
      <c r="C534" s="15" t="s">
        <v>118</v>
      </c>
      <c r="D534" s="16" t="s">
        <v>117</v>
      </c>
      <c r="E534" s="17">
        <v>2.5499999999999998</v>
      </c>
      <c r="F534" s="18">
        <v>59.34</v>
      </c>
      <c r="G534" s="19">
        <f>ROUND(E534*F534,2)</f>
        <v>151.32</v>
      </c>
    </row>
    <row r="535" spans="1:7" x14ac:dyDescent="0.25">
      <c r="A535" s="15" t="s">
        <v>456</v>
      </c>
      <c r="B535" s="15" t="s">
        <v>21</v>
      </c>
      <c r="C535" s="15" t="s">
        <v>458</v>
      </c>
      <c r="D535" s="16" t="s">
        <v>457</v>
      </c>
      <c r="E535" s="17">
        <v>34.65</v>
      </c>
      <c r="F535" s="18">
        <v>15.54</v>
      </c>
      <c r="G535" s="19">
        <f>ROUND(E535*F535,2)</f>
        <v>538.46</v>
      </c>
    </row>
    <row r="536" spans="1:7" x14ac:dyDescent="0.25">
      <c r="A536" s="15" t="s">
        <v>459</v>
      </c>
      <c r="B536" s="15" t="s">
        <v>21</v>
      </c>
      <c r="C536" s="15" t="s">
        <v>458</v>
      </c>
      <c r="D536" s="16" t="s">
        <v>460</v>
      </c>
      <c r="E536" s="17">
        <v>25.55</v>
      </c>
      <c r="F536" s="18">
        <v>34.56</v>
      </c>
      <c r="G536" s="19">
        <f>ROUND(E536*F536,2)</f>
        <v>883.01</v>
      </c>
    </row>
    <row r="537" spans="1:7" x14ac:dyDescent="0.25">
      <c r="A537" s="15" t="s">
        <v>461</v>
      </c>
      <c r="B537" s="15" t="s">
        <v>21</v>
      </c>
      <c r="C537" s="15" t="s">
        <v>458</v>
      </c>
      <c r="D537" s="16" t="s">
        <v>462</v>
      </c>
      <c r="E537" s="17">
        <v>57.04</v>
      </c>
      <c r="F537" s="18">
        <v>16.14</v>
      </c>
      <c r="G537" s="19">
        <f>ROUND(E537*F537,2)</f>
        <v>920.63</v>
      </c>
    </row>
    <row r="538" spans="1:7" x14ac:dyDescent="0.25">
      <c r="A538" s="15" t="s">
        <v>463</v>
      </c>
      <c r="B538" s="15" t="s">
        <v>21</v>
      </c>
      <c r="C538" s="15" t="s">
        <v>36</v>
      </c>
      <c r="D538" s="16" t="s">
        <v>464</v>
      </c>
      <c r="E538" s="17">
        <v>102.889</v>
      </c>
      <c r="F538" s="18">
        <v>8.1300000000000008</v>
      </c>
      <c r="G538" s="19">
        <f>ROUND(E538*F538,2)</f>
        <v>836.49</v>
      </c>
    </row>
    <row r="539" spans="1:7" x14ac:dyDescent="0.25">
      <c r="A539" s="20"/>
      <c r="B539" s="20"/>
      <c r="C539" s="20"/>
      <c r="D539" s="21" t="s">
        <v>465</v>
      </c>
      <c r="E539" s="17">
        <v>1</v>
      </c>
      <c r="F539" s="11">
        <f>SUM(G530:G538)</f>
        <v>11087.18</v>
      </c>
      <c r="G539" s="11">
        <f>ROUND(F539*E539,2)</f>
        <v>11087.18</v>
      </c>
    </row>
    <row r="540" spans="1:7" ht="0.95" customHeight="1" x14ac:dyDescent="0.25">
      <c r="A540" s="22"/>
      <c r="B540" s="22"/>
      <c r="C540" s="22"/>
      <c r="D540" s="23"/>
      <c r="E540" s="22"/>
      <c r="F540" s="22"/>
      <c r="G540" s="22"/>
    </row>
    <row r="541" spans="1:7" x14ac:dyDescent="0.25">
      <c r="A541" s="12" t="s">
        <v>466</v>
      </c>
      <c r="B541" s="12" t="s">
        <v>11</v>
      </c>
      <c r="C541" s="12" t="s">
        <v>12</v>
      </c>
      <c r="D541" s="13" t="s">
        <v>467</v>
      </c>
      <c r="E541" s="14">
        <f>E551</f>
        <v>1</v>
      </c>
      <c r="F541" s="11">
        <f>F551</f>
        <v>5118.7700000000004</v>
      </c>
      <c r="G541" s="11">
        <f>G551</f>
        <v>5118.7700000000004</v>
      </c>
    </row>
    <row r="542" spans="1:7" x14ac:dyDescent="0.25">
      <c r="A542" s="15" t="s">
        <v>454</v>
      </c>
      <c r="B542" s="15" t="s">
        <v>21</v>
      </c>
      <c r="C542" s="15" t="s">
        <v>46</v>
      </c>
      <c r="D542" s="16" t="s">
        <v>455</v>
      </c>
      <c r="E542" s="17">
        <v>4.3339999999999996</v>
      </c>
      <c r="F542" s="18">
        <v>121.99</v>
      </c>
      <c r="G542" s="19">
        <f>ROUND(E542*F542,2)</f>
        <v>528.70000000000005</v>
      </c>
    </row>
    <row r="543" spans="1:7" x14ac:dyDescent="0.25">
      <c r="A543" s="15" t="s">
        <v>55</v>
      </c>
      <c r="B543" s="15" t="s">
        <v>21</v>
      </c>
      <c r="C543" s="15" t="s">
        <v>52</v>
      </c>
      <c r="D543" s="16" t="s">
        <v>56</v>
      </c>
      <c r="E543" s="17">
        <v>28.896000000000001</v>
      </c>
      <c r="F543" s="18">
        <v>26</v>
      </c>
      <c r="G543" s="19">
        <f>ROUND(E543*F543,2)</f>
        <v>751.3</v>
      </c>
    </row>
    <row r="544" spans="1:7" x14ac:dyDescent="0.25">
      <c r="A544" s="15" t="s">
        <v>47</v>
      </c>
      <c r="B544" s="15" t="s">
        <v>21</v>
      </c>
      <c r="C544" s="15" t="s">
        <v>49</v>
      </c>
      <c r="D544" s="16" t="s">
        <v>48</v>
      </c>
      <c r="E544" s="17">
        <v>433</v>
      </c>
      <c r="F544" s="18">
        <v>1.1399999999999999</v>
      </c>
      <c r="G544" s="19">
        <f>ROUND(E544*F544,2)</f>
        <v>493.62</v>
      </c>
    </row>
    <row r="545" spans="1:7" x14ac:dyDescent="0.25">
      <c r="A545" s="15" t="s">
        <v>456</v>
      </c>
      <c r="B545" s="15" t="s">
        <v>21</v>
      </c>
      <c r="C545" s="15" t="s">
        <v>458</v>
      </c>
      <c r="D545" s="16" t="s">
        <v>457</v>
      </c>
      <c r="E545" s="17">
        <v>10.199999999999999</v>
      </c>
      <c r="F545" s="18">
        <v>15.54</v>
      </c>
      <c r="G545" s="19">
        <f>ROUND(E545*F545,2)</f>
        <v>158.51</v>
      </c>
    </row>
    <row r="546" spans="1:7" x14ac:dyDescent="0.25">
      <c r="A546" s="15" t="s">
        <v>461</v>
      </c>
      <c r="B546" s="15" t="s">
        <v>21</v>
      </c>
      <c r="C546" s="15" t="s">
        <v>458</v>
      </c>
      <c r="D546" s="16" t="s">
        <v>462</v>
      </c>
      <c r="E546" s="17">
        <v>22.36</v>
      </c>
      <c r="F546" s="18">
        <v>16.14</v>
      </c>
      <c r="G546" s="19">
        <f>ROUND(E546*F546,2)</f>
        <v>360.89</v>
      </c>
    </row>
    <row r="547" spans="1:7" x14ac:dyDescent="0.25">
      <c r="A547" s="15" t="s">
        <v>463</v>
      </c>
      <c r="B547" s="15" t="s">
        <v>21</v>
      </c>
      <c r="C547" s="15" t="s">
        <v>36</v>
      </c>
      <c r="D547" s="16" t="s">
        <v>464</v>
      </c>
      <c r="E547" s="17">
        <v>39.984000000000002</v>
      </c>
      <c r="F547" s="18">
        <v>8.1300000000000008</v>
      </c>
      <c r="G547" s="19">
        <f>ROUND(E547*F547,2)</f>
        <v>325.07</v>
      </c>
    </row>
    <row r="548" spans="1:7" x14ac:dyDescent="0.25">
      <c r="A548" s="15" t="s">
        <v>109</v>
      </c>
      <c r="B548" s="15" t="s">
        <v>21</v>
      </c>
      <c r="C548" s="15" t="s">
        <v>52</v>
      </c>
      <c r="D548" s="16" t="s">
        <v>110</v>
      </c>
      <c r="E548" s="17">
        <v>10.657999999999999</v>
      </c>
      <c r="F548" s="18">
        <v>80.2</v>
      </c>
      <c r="G548" s="19">
        <f>ROUND(E548*F548,2)</f>
        <v>854.77</v>
      </c>
    </row>
    <row r="549" spans="1:7" x14ac:dyDescent="0.25">
      <c r="A549" s="15" t="s">
        <v>116</v>
      </c>
      <c r="B549" s="15" t="s">
        <v>21</v>
      </c>
      <c r="C549" s="15" t="s">
        <v>118</v>
      </c>
      <c r="D549" s="16" t="s">
        <v>117</v>
      </c>
      <c r="E549" s="17">
        <v>6.75</v>
      </c>
      <c r="F549" s="18">
        <v>59.34</v>
      </c>
      <c r="G549" s="19">
        <f>ROUND(E549*F549,2)</f>
        <v>400.55</v>
      </c>
    </row>
    <row r="550" spans="1:7" x14ac:dyDescent="0.25">
      <c r="A550" s="15" t="s">
        <v>149</v>
      </c>
      <c r="B550" s="15" t="s">
        <v>21</v>
      </c>
      <c r="C550" s="15" t="s">
        <v>6</v>
      </c>
      <c r="D550" s="16" t="s">
        <v>150</v>
      </c>
      <c r="E550" s="17">
        <v>4</v>
      </c>
      <c r="F550" s="18">
        <v>311.33999999999997</v>
      </c>
      <c r="G550" s="19">
        <f>ROUND(E550*F550,2)</f>
        <v>1245.3599999999999</v>
      </c>
    </row>
    <row r="551" spans="1:7" x14ac:dyDescent="0.25">
      <c r="A551" s="20"/>
      <c r="B551" s="20"/>
      <c r="C551" s="20"/>
      <c r="D551" s="21" t="s">
        <v>468</v>
      </c>
      <c r="E551" s="17">
        <v>1</v>
      </c>
      <c r="F551" s="11">
        <f>SUM(G542:G550)</f>
        <v>5118.7700000000004</v>
      </c>
      <c r="G551" s="11">
        <f>ROUND(F551*E551,2)</f>
        <v>5118.7700000000004</v>
      </c>
    </row>
    <row r="552" spans="1:7" ht="0.95" customHeight="1" x14ac:dyDescent="0.25">
      <c r="A552" s="22"/>
      <c r="B552" s="22"/>
      <c r="C552" s="22"/>
      <c r="D552" s="23"/>
      <c r="E552" s="22"/>
      <c r="F552" s="22"/>
      <c r="G552" s="22"/>
    </row>
    <row r="553" spans="1:7" x14ac:dyDescent="0.25">
      <c r="A553" s="12" t="s">
        <v>469</v>
      </c>
      <c r="B553" s="12" t="s">
        <v>11</v>
      </c>
      <c r="C553" s="12" t="s">
        <v>12</v>
      </c>
      <c r="D553" s="13" t="s">
        <v>470</v>
      </c>
      <c r="E553" s="14">
        <f>E565</f>
        <v>1</v>
      </c>
      <c r="F553" s="11">
        <f>F565</f>
        <v>16268.24</v>
      </c>
      <c r="G553" s="11">
        <f>G565</f>
        <v>16268.24</v>
      </c>
    </row>
    <row r="554" spans="1:7" x14ac:dyDescent="0.25">
      <c r="A554" s="15" t="s">
        <v>471</v>
      </c>
      <c r="B554" s="15" t="s">
        <v>21</v>
      </c>
      <c r="C554" s="15" t="s">
        <v>46</v>
      </c>
      <c r="D554" s="16" t="s">
        <v>472</v>
      </c>
      <c r="E554" s="17">
        <v>9.7279999999999998</v>
      </c>
      <c r="F554" s="18">
        <v>127.51</v>
      </c>
      <c r="G554" s="19">
        <f>ROUND(E554*F554,2)</f>
        <v>1240.42</v>
      </c>
    </row>
    <row r="555" spans="1:7" x14ac:dyDescent="0.25">
      <c r="A555" s="15" t="s">
        <v>454</v>
      </c>
      <c r="B555" s="15" t="s">
        <v>21</v>
      </c>
      <c r="C555" s="15" t="s">
        <v>46</v>
      </c>
      <c r="D555" s="16" t="s">
        <v>455</v>
      </c>
      <c r="E555" s="17">
        <v>23.94</v>
      </c>
      <c r="F555" s="18">
        <v>121.99</v>
      </c>
      <c r="G555" s="19">
        <f>ROUND(E555*F555,2)</f>
        <v>2920.44</v>
      </c>
    </row>
    <row r="556" spans="1:7" x14ac:dyDescent="0.25">
      <c r="A556" s="15" t="s">
        <v>326</v>
      </c>
      <c r="B556" s="15" t="s">
        <v>21</v>
      </c>
      <c r="C556" s="15" t="s">
        <v>52</v>
      </c>
      <c r="D556" s="16" t="s">
        <v>327</v>
      </c>
      <c r="E556" s="17">
        <v>1.716</v>
      </c>
      <c r="F556" s="18">
        <v>31.04</v>
      </c>
      <c r="G556" s="19">
        <f>ROUND(E556*F556,2)</f>
        <v>53.26</v>
      </c>
    </row>
    <row r="557" spans="1:7" x14ac:dyDescent="0.25">
      <c r="A557" s="15" t="s">
        <v>55</v>
      </c>
      <c r="B557" s="15" t="s">
        <v>21</v>
      </c>
      <c r="C557" s="15" t="s">
        <v>52</v>
      </c>
      <c r="D557" s="16" t="s">
        <v>56</v>
      </c>
      <c r="E557" s="17">
        <v>168.816</v>
      </c>
      <c r="F557" s="18">
        <v>26</v>
      </c>
      <c r="G557" s="19">
        <f>ROUND(E557*F557,2)</f>
        <v>4389.22</v>
      </c>
    </row>
    <row r="558" spans="1:7" x14ac:dyDescent="0.25">
      <c r="A558" s="15" t="s">
        <v>47</v>
      </c>
      <c r="B558" s="15" t="s">
        <v>21</v>
      </c>
      <c r="C558" s="15" t="s">
        <v>49</v>
      </c>
      <c r="D558" s="16" t="s">
        <v>48</v>
      </c>
      <c r="E558" s="17">
        <v>3561.6</v>
      </c>
      <c r="F558" s="18">
        <v>1.1399999999999999</v>
      </c>
      <c r="G558" s="19">
        <f>ROUND(E558*F558,2)</f>
        <v>4060.22</v>
      </c>
    </row>
    <row r="559" spans="1:7" x14ac:dyDescent="0.25">
      <c r="A559" s="15" t="s">
        <v>456</v>
      </c>
      <c r="B559" s="15" t="s">
        <v>21</v>
      </c>
      <c r="C559" s="15" t="s">
        <v>458</v>
      </c>
      <c r="D559" s="16" t="s">
        <v>457</v>
      </c>
      <c r="E559" s="17">
        <v>49.76</v>
      </c>
      <c r="F559" s="18">
        <v>15.54</v>
      </c>
      <c r="G559" s="19">
        <f>ROUND(E559*F559,2)</f>
        <v>773.27</v>
      </c>
    </row>
    <row r="560" spans="1:7" x14ac:dyDescent="0.25">
      <c r="A560" s="15" t="s">
        <v>74</v>
      </c>
      <c r="B560" s="15" t="s">
        <v>21</v>
      </c>
      <c r="C560" s="15" t="s">
        <v>22</v>
      </c>
      <c r="D560" s="16" t="s">
        <v>75</v>
      </c>
      <c r="E560" s="17">
        <v>40.590000000000003</v>
      </c>
      <c r="F560" s="18">
        <v>11.44</v>
      </c>
      <c r="G560" s="19">
        <f>ROUND(E560*F560,2)</f>
        <v>464.35</v>
      </c>
    </row>
    <row r="561" spans="1:7" x14ac:dyDescent="0.25">
      <c r="A561" s="15" t="s">
        <v>461</v>
      </c>
      <c r="B561" s="15" t="s">
        <v>21</v>
      </c>
      <c r="C561" s="15" t="s">
        <v>458</v>
      </c>
      <c r="D561" s="16" t="s">
        <v>462</v>
      </c>
      <c r="E561" s="17">
        <v>27.28</v>
      </c>
      <c r="F561" s="18">
        <v>16.14</v>
      </c>
      <c r="G561" s="19">
        <f>ROUND(E561*F561,2)</f>
        <v>440.3</v>
      </c>
    </row>
    <row r="562" spans="1:7" x14ac:dyDescent="0.25">
      <c r="A562" s="15" t="s">
        <v>116</v>
      </c>
      <c r="B562" s="15" t="s">
        <v>21</v>
      </c>
      <c r="C562" s="15" t="s">
        <v>118</v>
      </c>
      <c r="D562" s="16" t="s">
        <v>117</v>
      </c>
      <c r="E562" s="17">
        <v>5.7</v>
      </c>
      <c r="F562" s="18">
        <v>59.34</v>
      </c>
      <c r="G562" s="19">
        <f>ROUND(E562*F562,2)</f>
        <v>338.24</v>
      </c>
    </row>
    <row r="563" spans="1:7" x14ac:dyDescent="0.25">
      <c r="A563" s="15" t="s">
        <v>109</v>
      </c>
      <c r="B563" s="15" t="s">
        <v>21</v>
      </c>
      <c r="C563" s="15" t="s">
        <v>52</v>
      </c>
      <c r="D563" s="16" t="s">
        <v>110</v>
      </c>
      <c r="E563" s="17">
        <v>12.08</v>
      </c>
      <c r="F563" s="18">
        <v>80.2</v>
      </c>
      <c r="G563" s="19">
        <f>ROUND(E563*F563,2)</f>
        <v>968.82</v>
      </c>
    </row>
    <row r="564" spans="1:7" x14ac:dyDescent="0.25">
      <c r="A564" s="15" t="s">
        <v>463</v>
      </c>
      <c r="B564" s="15" t="s">
        <v>21</v>
      </c>
      <c r="C564" s="15" t="s">
        <v>36</v>
      </c>
      <c r="D564" s="16" t="s">
        <v>464</v>
      </c>
      <c r="E564" s="17">
        <v>76.224000000000004</v>
      </c>
      <c r="F564" s="18">
        <v>8.1300000000000008</v>
      </c>
      <c r="G564" s="19">
        <f>ROUND(E564*F564,2)</f>
        <v>619.70000000000005</v>
      </c>
    </row>
    <row r="565" spans="1:7" x14ac:dyDescent="0.25">
      <c r="A565" s="20"/>
      <c r="B565" s="20"/>
      <c r="C565" s="20"/>
      <c r="D565" s="21" t="s">
        <v>473</v>
      </c>
      <c r="E565" s="17">
        <v>1</v>
      </c>
      <c r="F565" s="11">
        <f>SUM(G554:G564)</f>
        <v>16268.24</v>
      </c>
      <c r="G565" s="11">
        <f>ROUND(F565*E565,2)</f>
        <v>16268.24</v>
      </c>
    </row>
    <row r="566" spans="1:7" ht="0.95" customHeight="1" x14ac:dyDescent="0.25">
      <c r="A566" s="22"/>
      <c r="B566" s="22"/>
      <c r="C566" s="22"/>
      <c r="D566" s="23"/>
      <c r="E566" s="22"/>
      <c r="F566" s="22"/>
      <c r="G566" s="22"/>
    </row>
    <row r="567" spans="1:7" ht="22.5" x14ac:dyDescent="0.25">
      <c r="A567" s="12" t="s">
        <v>474</v>
      </c>
      <c r="B567" s="12" t="s">
        <v>11</v>
      </c>
      <c r="C567" s="12" t="s">
        <v>12</v>
      </c>
      <c r="D567" s="13" t="s">
        <v>475</v>
      </c>
      <c r="E567" s="14">
        <f>E579</f>
        <v>1</v>
      </c>
      <c r="F567" s="11">
        <f>F579</f>
        <v>9026.56</v>
      </c>
      <c r="G567" s="11">
        <f>G579</f>
        <v>9026.56</v>
      </c>
    </row>
    <row r="568" spans="1:7" x14ac:dyDescent="0.25">
      <c r="A568" s="15" t="s">
        <v>471</v>
      </c>
      <c r="B568" s="15" t="s">
        <v>21</v>
      </c>
      <c r="C568" s="15" t="s">
        <v>46</v>
      </c>
      <c r="D568" s="16" t="s">
        <v>472</v>
      </c>
      <c r="E568" s="17">
        <v>5.8479999999999999</v>
      </c>
      <c r="F568" s="18">
        <v>127.51</v>
      </c>
      <c r="G568" s="19">
        <f>ROUND(E568*F568,2)</f>
        <v>745.68</v>
      </c>
    </row>
    <row r="569" spans="1:7" x14ac:dyDescent="0.25">
      <c r="A569" s="15" t="s">
        <v>454</v>
      </c>
      <c r="B569" s="15" t="s">
        <v>21</v>
      </c>
      <c r="C569" s="15" t="s">
        <v>46</v>
      </c>
      <c r="D569" s="16" t="s">
        <v>455</v>
      </c>
      <c r="E569" s="17">
        <v>7.6379999999999999</v>
      </c>
      <c r="F569" s="18">
        <v>121.99</v>
      </c>
      <c r="G569" s="19">
        <f>ROUND(E569*F569,2)</f>
        <v>931.76</v>
      </c>
    </row>
    <row r="570" spans="1:7" x14ac:dyDescent="0.25">
      <c r="A570" s="15" t="s">
        <v>55</v>
      </c>
      <c r="B570" s="15" t="s">
        <v>21</v>
      </c>
      <c r="C570" s="15" t="s">
        <v>52</v>
      </c>
      <c r="D570" s="16" t="s">
        <v>56</v>
      </c>
      <c r="E570" s="17">
        <v>36.213999999999999</v>
      </c>
      <c r="F570" s="18">
        <v>26</v>
      </c>
      <c r="G570" s="19">
        <f>ROUND(E570*F570,2)</f>
        <v>941.56</v>
      </c>
    </row>
    <row r="571" spans="1:7" x14ac:dyDescent="0.25">
      <c r="A571" s="15" t="s">
        <v>47</v>
      </c>
      <c r="B571" s="15" t="s">
        <v>21</v>
      </c>
      <c r="C571" s="15" t="s">
        <v>49</v>
      </c>
      <c r="D571" s="16" t="s">
        <v>48</v>
      </c>
      <c r="E571" s="17">
        <v>1466</v>
      </c>
      <c r="F571" s="18">
        <v>1.1399999999999999</v>
      </c>
      <c r="G571" s="19">
        <f>ROUND(E571*F571,2)</f>
        <v>1671.24</v>
      </c>
    </row>
    <row r="572" spans="1:7" x14ac:dyDescent="0.25">
      <c r="A572" s="15" t="s">
        <v>456</v>
      </c>
      <c r="B572" s="15" t="s">
        <v>21</v>
      </c>
      <c r="C572" s="15" t="s">
        <v>458</v>
      </c>
      <c r="D572" s="16" t="s">
        <v>457</v>
      </c>
      <c r="E572" s="17">
        <v>43.19</v>
      </c>
      <c r="F572" s="18">
        <v>15.54</v>
      </c>
      <c r="G572" s="19">
        <f>ROUND(E572*F572,2)</f>
        <v>671.17</v>
      </c>
    </row>
    <row r="573" spans="1:7" x14ac:dyDescent="0.25">
      <c r="A573" s="15" t="s">
        <v>74</v>
      </c>
      <c r="B573" s="15" t="s">
        <v>21</v>
      </c>
      <c r="C573" s="15" t="s">
        <v>22</v>
      </c>
      <c r="D573" s="16" t="s">
        <v>75</v>
      </c>
      <c r="E573" s="17">
        <v>12.281000000000001</v>
      </c>
      <c r="F573" s="18">
        <v>11.44</v>
      </c>
      <c r="G573" s="19">
        <f>ROUND(E573*F573,2)</f>
        <v>140.49</v>
      </c>
    </row>
    <row r="574" spans="1:7" x14ac:dyDescent="0.25">
      <c r="A574" s="15" t="s">
        <v>461</v>
      </c>
      <c r="B574" s="15" t="s">
        <v>21</v>
      </c>
      <c r="C574" s="15" t="s">
        <v>458</v>
      </c>
      <c r="D574" s="16" t="s">
        <v>462</v>
      </c>
      <c r="E574" s="17">
        <v>28.23</v>
      </c>
      <c r="F574" s="18">
        <v>16.14</v>
      </c>
      <c r="G574" s="19">
        <f>ROUND(E574*F574,2)</f>
        <v>455.63</v>
      </c>
    </row>
    <row r="575" spans="1:7" x14ac:dyDescent="0.25">
      <c r="A575" s="15" t="s">
        <v>116</v>
      </c>
      <c r="B575" s="15" t="s">
        <v>21</v>
      </c>
      <c r="C575" s="15" t="s">
        <v>118</v>
      </c>
      <c r="D575" s="16" t="s">
        <v>117</v>
      </c>
      <c r="E575" s="17">
        <v>14.64</v>
      </c>
      <c r="F575" s="18">
        <v>59.34</v>
      </c>
      <c r="G575" s="19">
        <f>ROUND(E575*F575,2)</f>
        <v>868.74</v>
      </c>
    </row>
    <row r="576" spans="1:7" x14ac:dyDescent="0.25">
      <c r="A576" s="15" t="s">
        <v>109</v>
      </c>
      <c r="B576" s="15" t="s">
        <v>21</v>
      </c>
      <c r="C576" s="15" t="s">
        <v>52</v>
      </c>
      <c r="D576" s="16" t="s">
        <v>110</v>
      </c>
      <c r="E576" s="17">
        <v>22.5</v>
      </c>
      <c r="F576" s="18">
        <v>80.2</v>
      </c>
      <c r="G576" s="19">
        <f>ROUND(E576*F576,2)</f>
        <v>1804.5</v>
      </c>
    </row>
    <row r="577" spans="1:7" x14ac:dyDescent="0.25">
      <c r="A577" s="15" t="s">
        <v>463</v>
      </c>
      <c r="B577" s="15" t="s">
        <v>21</v>
      </c>
      <c r="C577" s="15" t="s">
        <v>36</v>
      </c>
      <c r="D577" s="16" t="s">
        <v>464</v>
      </c>
      <c r="E577" s="17">
        <v>59.588000000000001</v>
      </c>
      <c r="F577" s="18">
        <v>8.1300000000000008</v>
      </c>
      <c r="G577" s="19">
        <f>ROUND(E577*F577,2)</f>
        <v>484.45</v>
      </c>
    </row>
    <row r="578" spans="1:7" x14ac:dyDescent="0.25">
      <c r="A578" s="15" t="s">
        <v>149</v>
      </c>
      <c r="B578" s="15" t="s">
        <v>21</v>
      </c>
      <c r="C578" s="15" t="s">
        <v>6</v>
      </c>
      <c r="D578" s="16" t="s">
        <v>150</v>
      </c>
      <c r="E578" s="17">
        <v>1</v>
      </c>
      <c r="F578" s="18">
        <v>311.33999999999997</v>
      </c>
      <c r="G578" s="19">
        <f>ROUND(E578*F578,2)</f>
        <v>311.33999999999997</v>
      </c>
    </row>
    <row r="579" spans="1:7" x14ac:dyDescent="0.25">
      <c r="A579" s="20"/>
      <c r="B579" s="20"/>
      <c r="C579" s="20"/>
      <c r="D579" s="21" t="s">
        <v>476</v>
      </c>
      <c r="E579" s="17">
        <v>1</v>
      </c>
      <c r="F579" s="11">
        <f>SUM(G568:G578)</f>
        <v>9026.56</v>
      </c>
      <c r="G579" s="11">
        <f>ROUND(F579*E579,2)</f>
        <v>9026.56</v>
      </c>
    </row>
    <row r="580" spans="1:7" ht="0.95" customHeight="1" x14ac:dyDescent="0.25">
      <c r="A580" s="22"/>
      <c r="B580" s="22"/>
      <c r="C580" s="22"/>
      <c r="D580" s="23"/>
      <c r="E580" s="22"/>
      <c r="F580" s="22"/>
      <c r="G580" s="22"/>
    </row>
    <row r="581" spans="1:7" ht="22.5" x14ac:dyDescent="0.25">
      <c r="A581" s="12" t="s">
        <v>477</v>
      </c>
      <c r="B581" s="12" t="s">
        <v>11</v>
      </c>
      <c r="C581" s="12" t="s">
        <v>12</v>
      </c>
      <c r="D581" s="13" t="s">
        <v>478</v>
      </c>
      <c r="E581" s="14">
        <f>E596</f>
        <v>1</v>
      </c>
      <c r="F581" s="11">
        <f>F596</f>
        <v>84882.34</v>
      </c>
      <c r="G581" s="11">
        <f>G596</f>
        <v>84882.34</v>
      </c>
    </row>
    <row r="582" spans="1:7" x14ac:dyDescent="0.25">
      <c r="A582" s="15" t="s">
        <v>44</v>
      </c>
      <c r="B582" s="15" t="s">
        <v>21</v>
      </c>
      <c r="C582" s="15" t="s">
        <v>46</v>
      </c>
      <c r="D582" s="16" t="s">
        <v>45</v>
      </c>
      <c r="E582" s="17">
        <v>92.385999999999996</v>
      </c>
      <c r="F582" s="18">
        <v>81.63</v>
      </c>
      <c r="G582" s="19">
        <f>ROUND(E582*F582,2)</f>
        <v>7541.47</v>
      </c>
    </row>
    <row r="583" spans="1:7" ht="22.5" x14ac:dyDescent="0.25">
      <c r="A583" s="15" t="s">
        <v>479</v>
      </c>
      <c r="B583" s="15" t="s">
        <v>21</v>
      </c>
      <c r="C583" s="15" t="s">
        <v>46</v>
      </c>
      <c r="D583" s="16" t="s">
        <v>480</v>
      </c>
      <c r="E583" s="17">
        <v>50.183999999999997</v>
      </c>
      <c r="F583" s="18">
        <v>122.68</v>
      </c>
      <c r="G583" s="19">
        <f>ROUND(E583*F583,2)</f>
        <v>6156.57</v>
      </c>
    </row>
    <row r="584" spans="1:7" x14ac:dyDescent="0.25">
      <c r="A584" s="15" t="s">
        <v>471</v>
      </c>
      <c r="B584" s="15" t="s">
        <v>21</v>
      </c>
      <c r="C584" s="15" t="s">
        <v>46</v>
      </c>
      <c r="D584" s="16" t="s">
        <v>472</v>
      </c>
      <c r="E584" s="17">
        <v>8.5519999999999996</v>
      </c>
      <c r="F584" s="18">
        <v>127.51</v>
      </c>
      <c r="G584" s="19">
        <f>ROUND(E584*F584,2)</f>
        <v>1090.47</v>
      </c>
    </row>
    <row r="585" spans="1:7" x14ac:dyDescent="0.25">
      <c r="A585" s="15" t="s">
        <v>454</v>
      </c>
      <c r="B585" s="15" t="s">
        <v>21</v>
      </c>
      <c r="C585" s="15" t="s">
        <v>46</v>
      </c>
      <c r="D585" s="16" t="s">
        <v>455</v>
      </c>
      <c r="E585" s="17">
        <v>130.71600000000001</v>
      </c>
      <c r="F585" s="18">
        <v>121.99</v>
      </c>
      <c r="G585" s="19">
        <f>ROUND(E585*F585,2)</f>
        <v>15946.04</v>
      </c>
    </row>
    <row r="586" spans="1:7" x14ac:dyDescent="0.25">
      <c r="A586" s="15" t="s">
        <v>206</v>
      </c>
      <c r="B586" s="15" t="s">
        <v>21</v>
      </c>
      <c r="C586" s="15" t="s">
        <v>52</v>
      </c>
      <c r="D586" s="16" t="s">
        <v>207</v>
      </c>
      <c r="E586" s="17">
        <v>28.8</v>
      </c>
      <c r="F586" s="18">
        <v>26.34</v>
      </c>
      <c r="G586" s="19">
        <f>ROUND(E586*F586,2)</f>
        <v>758.59</v>
      </c>
    </row>
    <row r="587" spans="1:7" x14ac:dyDescent="0.25">
      <c r="A587" s="15" t="s">
        <v>50</v>
      </c>
      <c r="B587" s="15" t="s">
        <v>21</v>
      </c>
      <c r="C587" s="15" t="s">
        <v>52</v>
      </c>
      <c r="D587" s="16" t="s">
        <v>51</v>
      </c>
      <c r="E587" s="17">
        <v>31.88</v>
      </c>
      <c r="F587" s="18">
        <v>22.31</v>
      </c>
      <c r="G587" s="19">
        <f>ROUND(E587*F587,2)</f>
        <v>711.24</v>
      </c>
    </row>
    <row r="588" spans="1:7" x14ac:dyDescent="0.25">
      <c r="A588" s="15" t="s">
        <v>55</v>
      </c>
      <c r="B588" s="15" t="s">
        <v>21</v>
      </c>
      <c r="C588" s="15" t="s">
        <v>52</v>
      </c>
      <c r="D588" s="16" t="s">
        <v>56</v>
      </c>
      <c r="E588" s="17">
        <v>653.38</v>
      </c>
      <c r="F588" s="18">
        <v>26</v>
      </c>
      <c r="G588" s="19">
        <f>ROUND(E588*F588,2)</f>
        <v>16987.88</v>
      </c>
    </row>
    <row r="589" spans="1:7" x14ac:dyDescent="0.25">
      <c r="A589" s="15" t="s">
        <v>47</v>
      </c>
      <c r="B589" s="15" t="s">
        <v>21</v>
      </c>
      <c r="C589" s="15" t="s">
        <v>49</v>
      </c>
      <c r="D589" s="16" t="s">
        <v>48</v>
      </c>
      <c r="E589" s="17">
        <v>19777.599999999999</v>
      </c>
      <c r="F589" s="18">
        <v>1.1399999999999999</v>
      </c>
      <c r="G589" s="19">
        <f>ROUND(E589*F589,2)</f>
        <v>22546.46</v>
      </c>
    </row>
    <row r="590" spans="1:7" x14ac:dyDescent="0.25">
      <c r="A590" s="15" t="s">
        <v>456</v>
      </c>
      <c r="B590" s="15" t="s">
        <v>21</v>
      </c>
      <c r="C590" s="15" t="s">
        <v>458</v>
      </c>
      <c r="D590" s="16" t="s">
        <v>457</v>
      </c>
      <c r="E590" s="17">
        <v>173.45</v>
      </c>
      <c r="F590" s="18">
        <v>15.54</v>
      </c>
      <c r="G590" s="19">
        <f>ROUND(E590*F590,2)</f>
        <v>2695.41</v>
      </c>
    </row>
    <row r="591" spans="1:7" x14ac:dyDescent="0.25">
      <c r="A591" s="15" t="s">
        <v>461</v>
      </c>
      <c r="B591" s="15" t="s">
        <v>21</v>
      </c>
      <c r="C591" s="15" t="s">
        <v>458</v>
      </c>
      <c r="D591" s="16" t="s">
        <v>462</v>
      </c>
      <c r="E591" s="17">
        <v>167.9</v>
      </c>
      <c r="F591" s="18">
        <v>16.14</v>
      </c>
      <c r="G591" s="19">
        <f>ROUND(E591*F591,2)</f>
        <v>2709.91</v>
      </c>
    </row>
    <row r="592" spans="1:7" x14ac:dyDescent="0.25">
      <c r="A592" s="15" t="s">
        <v>463</v>
      </c>
      <c r="B592" s="15" t="s">
        <v>21</v>
      </c>
      <c r="C592" s="15" t="s">
        <v>36</v>
      </c>
      <c r="D592" s="16" t="s">
        <v>464</v>
      </c>
      <c r="E592" s="17">
        <v>506.86</v>
      </c>
      <c r="F592" s="18">
        <v>8.1300000000000008</v>
      </c>
      <c r="G592" s="19">
        <f>ROUND(E592*F592,2)</f>
        <v>4120.7700000000004</v>
      </c>
    </row>
    <row r="593" spans="1:7" x14ac:dyDescent="0.25">
      <c r="A593" s="15" t="s">
        <v>116</v>
      </c>
      <c r="B593" s="15" t="s">
        <v>21</v>
      </c>
      <c r="C593" s="15" t="s">
        <v>118</v>
      </c>
      <c r="D593" s="16" t="s">
        <v>117</v>
      </c>
      <c r="E593" s="17">
        <v>9.0500000000000007</v>
      </c>
      <c r="F593" s="18">
        <v>59.34</v>
      </c>
      <c r="G593" s="19">
        <f>ROUND(E593*F593,2)</f>
        <v>537.03</v>
      </c>
    </row>
    <row r="594" spans="1:7" x14ac:dyDescent="0.25">
      <c r="A594" s="15" t="s">
        <v>109</v>
      </c>
      <c r="B594" s="15" t="s">
        <v>21</v>
      </c>
      <c r="C594" s="15" t="s">
        <v>52</v>
      </c>
      <c r="D594" s="16" t="s">
        <v>110</v>
      </c>
      <c r="E594" s="17">
        <v>19</v>
      </c>
      <c r="F594" s="18">
        <v>80.2</v>
      </c>
      <c r="G594" s="19">
        <f>ROUND(E594*F594,2)</f>
        <v>1523.8</v>
      </c>
    </row>
    <row r="595" spans="1:7" x14ac:dyDescent="0.25">
      <c r="A595" s="15" t="s">
        <v>149</v>
      </c>
      <c r="B595" s="15" t="s">
        <v>21</v>
      </c>
      <c r="C595" s="15" t="s">
        <v>6</v>
      </c>
      <c r="D595" s="16" t="s">
        <v>150</v>
      </c>
      <c r="E595" s="17">
        <v>5</v>
      </c>
      <c r="F595" s="18">
        <v>311.33999999999997</v>
      </c>
      <c r="G595" s="19">
        <f>ROUND(E595*F595,2)</f>
        <v>1556.7</v>
      </c>
    </row>
    <row r="596" spans="1:7" x14ac:dyDescent="0.25">
      <c r="A596" s="20"/>
      <c r="B596" s="20"/>
      <c r="C596" s="20"/>
      <c r="D596" s="21" t="s">
        <v>481</v>
      </c>
      <c r="E596" s="17">
        <v>1</v>
      </c>
      <c r="F596" s="11">
        <f>SUM(G582:G595)</f>
        <v>84882.34</v>
      </c>
      <c r="G596" s="11">
        <f>ROUND(F596*E596,2)</f>
        <v>84882.34</v>
      </c>
    </row>
    <row r="597" spans="1:7" ht="0.95" customHeight="1" x14ac:dyDescent="0.25">
      <c r="A597" s="22"/>
      <c r="B597" s="22"/>
      <c r="C597" s="22"/>
      <c r="D597" s="23"/>
      <c r="E597" s="22"/>
      <c r="F597" s="22"/>
      <c r="G597" s="22"/>
    </row>
    <row r="598" spans="1:7" x14ac:dyDescent="0.25">
      <c r="A598" s="12" t="s">
        <v>482</v>
      </c>
      <c r="B598" s="12" t="s">
        <v>11</v>
      </c>
      <c r="C598" s="12" t="s">
        <v>12</v>
      </c>
      <c r="D598" s="13" t="s">
        <v>483</v>
      </c>
      <c r="E598" s="14">
        <f>E630</f>
        <v>1</v>
      </c>
      <c r="F598" s="11">
        <f>F630</f>
        <v>417748.47999999998</v>
      </c>
      <c r="G598" s="11">
        <f>G630</f>
        <v>417748.47999999998</v>
      </c>
    </row>
    <row r="599" spans="1:7" x14ac:dyDescent="0.25">
      <c r="A599" s="15" t="s">
        <v>44</v>
      </c>
      <c r="B599" s="15" t="s">
        <v>21</v>
      </c>
      <c r="C599" s="15" t="s">
        <v>46</v>
      </c>
      <c r="D599" s="16" t="s">
        <v>45</v>
      </c>
      <c r="E599" s="17">
        <v>27.666</v>
      </c>
      <c r="F599" s="18">
        <v>81.63</v>
      </c>
      <c r="G599" s="19">
        <f>ROUND(E599*F599,2)</f>
        <v>2258.38</v>
      </c>
    </row>
    <row r="600" spans="1:7" ht="22.5" x14ac:dyDescent="0.25">
      <c r="A600" s="15" t="s">
        <v>387</v>
      </c>
      <c r="B600" s="15" t="s">
        <v>21</v>
      </c>
      <c r="C600" s="15" t="s">
        <v>46</v>
      </c>
      <c r="D600" s="16" t="s">
        <v>388</v>
      </c>
      <c r="E600" s="17">
        <v>107.1</v>
      </c>
      <c r="F600" s="18">
        <v>113.23</v>
      </c>
      <c r="G600" s="19">
        <f>ROUND(E600*F600,2)</f>
        <v>12126.93</v>
      </c>
    </row>
    <row r="601" spans="1:7" x14ac:dyDescent="0.25">
      <c r="A601" s="15" t="s">
        <v>389</v>
      </c>
      <c r="B601" s="15" t="s">
        <v>21</v>
      </c>
      <c r="C601" s="15" t="s">
        <v>46</v>
      </c>
      <c r="D601" s="16" t="s">
        <v>390</v>
      </c>
      <c r="E601" s="17">
        <v>79.948999999999998</v>
      </c>
      <c r="F601" s="18">
        <v>112.54</v>
      </c>
      <c r="G601" s="19">
        <f>ROUND(E601*F601,2)</f>
        <v>8997.4599999999991</v>
      </c>
    </row>
    <row r="602" spans="1:7" x14ac:dyDescent="0.25">
      <c r="A602" s="15" t="s">
        <v>484</v>
      </c>
      <c r="B602" s="15" t="s">
        <v>21</v>
      </c>
      <c r="C602" s="15" t="s">
        <v>46</v>
      </c>
      <c r="D602" s="16" t="s">
        <v>485</v>
      </c>
      <c r="E602" s="17">
        <v>21.672999999999998</v>
      </c>
      <c r="F602" s="18">
        <v>118.06</v>
      </c>
      <c r="G602" s="19">
        <f>ROUND(E602*F602,2)</f>
        <v>2558.71</v>
      </c>
    </row>
    <row r="603" spans="1:7" ht="22.5" x14ac:dyDescent="0.25">
      <c r="A603" s="15" t="s">
        <v>479</v>
      </c>
      <c r="B603" s="15" t="s">
        <v>21</v>
      </c>
      <c r="C603" s="15" t="s">
        <v>46</v>
      </c>
      <c r="D603" s="16" t="s">
        <v>480</v>
      </c>
      <c r="E603" s="17">
        <v>1.2</v>
      </c>
      <c r="F603" s="18">
        <v>122.68</v>
      </c>
      <c r="G603" s="19">
        <f>ROUND(E603*F603,2)</f>
        <v>147.22</v>
      </c>
    </row>
    <row r="604" spans="1:7" x14ac:dyDescent="0.25">
      <c r="A604" s="15" t="s">
        <v>454</v>
      </c>
      <c r="B604" s="15" t="s">
        <v>21</v>
      </c>
      <c r="C604" s="15" t="s">
        <v>46</v>
      </c>
      <c r="D604" s="16" t="s">
        <v>455</v>
      </c>
      <c r="E604" s="17">
        <v>7.4859999999999998</v>
      </c>
      <c r="F604" s="18">
        <v>121.99</v>
      </c>
      <c r="G604" s="19">
        <f>ROUND(E604*F604,2)</f>
        <v>913.22</v>
      </c>
    </row>
    <row r="605" spans="1:7" x14ac:dyDescent="0.25">
      <c r="A605" s="15" t="s">
        <v>50</v>
      </c>
      <c r="B605" s="15" t="s">
        <v>21</v>
      </c>
      <c r="C605" s="15" t="s">
        <v>52</v>
      </c>
      <c r="D605" s="16" t="s">
        <v>51</v>
      </c>
      <c r="E605" s="17">
        <v>17.559999999999999</v>
      </c>
      <c r="F605" s="18">
        <v>22.31</v>
      </c>
      <c r="G605" s="19">
        <f>ROUND(E605*F605,2)</f>
        <v>391.76</v>
      </c>
    </row>
    <row r="606" spans="1:7" x14ac:dyDescent="0.25">
      <c r="A606" s="15" t="s">
        <v>55</v>
      </c>
      <c r="B606" s="15" t="s">
        <v>21</v>
      </c>
      <c r="C606" s="15" t="s">
        <v>52</v>
      </c>
      <c r="D606" s="16" t="s">
        <v>56</v>
      </c>
      <c r="E606" s="17">
        <v>403.57</v>
      </c>
      <c r="F606" s="18">
        <v>26</v>
      </c>
      <c r="G606" s="19">
        <f>ROUND(E606*F606,2)</f>
        <v>10492.82</v>
      </c>
    </row>
    <row r="607" spans="1:7" x14ac:dyDescent="0.25">
      <c r="A607" s="15" t="s">
        <v>206</v>
      </c>
      <c r="B607" s="15" t="s">
        <v>21</v>
      </c>
      <c r="C607" s="15" t="s">
        <v>52</v>
      </c>
      <c r="D607" s="16" t="s">
        <v>207</v>
      </c>
      <c r="E607" s="17">
        <v>43.185000000000002</v>
      </c>
      <c r="F607" s="18">
        <v>26.34</v>
      </c>
      <c r="G607" s="19">
        <f>ROUND(E607*F607,2)</f>
        <v>1137.49</v>
      </c>
    </row>
    <row r="608" spans="1:7" x14ac:dyDescent="0.25">
      <c r="A608" s="15" t="s">
        <v>74</v>
      </c>
      <c r="B608" s="15" t="s">
        <v>21</v>
      </c>
      <c r="C608" s="15" t="s">
        <v>22</v>
      </c>
      <c r="D608" s="16" t="s">
        <v>75</v>
      </c>
      <c r="E608" s="17">
        <v>50.76</v>
      </c>
      <c r="F608" s="18">
        <v>11.44</v>
      </c>
      <c r="G608" s="19">
        <f>ROUND(E608*F608,2)</f>
        <v>580.69000000000005</v>
      </c>
    </row>
    <row r="609" spans="1:7" ht="22.5" x14ac:dyDescent="0.25">
      <c r="A609" s="15" t="s">
        <v>342</v>
      </c>
      <c r="B609" s="15" t="s">
        <v>21</v>
      </c>
      <c r="C609" s="15" t="s">
        <v>46</v>
      </c>
      <c r="D609" s="16" t="s">
        <v>343</v>
      </c>
      <c r="E609" s="17">
        <v>1.454</v>
      </c>
      <c r="F609" s="18">
        <v>245.61</v>
      </c>
      <c r="G609" s="19">
        <f>ROUND(E609*F609,2)</f>
        <v>357.12</v>
      </c>
    </row>
    <row r="610" spans="1:7" ht="22.5" x14ac:dyDescent="0.25">
      <c r="A610" s="15" t="s">
        <v>344</v>
      </c>
      <c r="B610" s="15" t="s">
        <v>21</v>
      </c>
      <c r="C610" s="15" t="s">
        <v>46</v>
      </c>
      <c r="D610" s="16" t="s">
        <v>345</v>
      </c>
      <c r="E610" s="17">
        <v>1.837</v>
      </c>
      <c r="F610" s="18">
        <v>234.54</v>
      </c>
      <c r="G610" s="19">
        <f>ROUND(E610*F610,2)</f>
        <v>430.85</v>
      </c>
    </row>
    <row r="611" spans="1:7" x14ac:dyDescent="0.25">
      <c r="A611" s="15" t="s">
        <v>456</v>
      </c>
      <c r="B611" s="15" t="s">
        <v>21</v>
      </c>
      <c r="C611" s="15" t="s">
        <v>458</v>
      </c>
      <c r="D611" s="16" t="s">
        <v>457</v>
      </c>
      <c r="E611" s="17">
        <v>111.4</v>
      </c>
      <c r="F611" s="18">
        <v>15.54</v>
      </c>
      <c r="G611" s="19">
        <f>ROUND(E611*F611,2)</f>
        <v>1731.16</v>
      </c>
    </row>
    <row r="612" spans="1:7" x14ac:dyDescent="0.25">
      <c r="A612" s="15" t="s">
        <v>461</v>
      </c>
      <c r="B612" s="15" t="s">
        <v>21</v>
      </c>
      <c r="C612" s="15" t="s">
        <v>458</v>
      </c>
      <c r="D612" s="16" t="s">
        <v>462</v>
      </c>
      <c r="E612" s="17">
        <v>33.36</v>
      </c>
      <c r="F612" s="18">
        <v>16.14</v>
      </c>
      <c r="G612" s="19">
        <f>ROUND(E612*F612,2)</f>
        <v>538.42999999999995</v>
      </c>
    </row>
    <row r="613" spans="1:7" x14ac:dyDescent="0.25">
      <c r="A613" s="15" t="s">
        <v>463</v>
      </c>
      <c r="B613" s="15" t="s">
        <v>21</v>
      </c>
      <c r="C613" s="15" t="s">
        <v>36</v>
      </c>
      <c r="D613" s="16" t="s">
        <v>464</v>
      </c>
      <c r="E613" s="17">
        <v>35.799999999999997</v>
      </c>
      <c r="F613" s="18">
        <v>8.1300000000000008</v>
      </c>
      <c r="G613" s="19">
        <f>ROUND(E613*F613,2)</f>
        <v>291.05</v>
      </c>
    </row>
    <row r="614" spans="1:7" x14ac:dyDescent="0.25">
      <c r="A614" s="15" t="s">
        <v>47</v>
      </c>
      <c r="B614" s="15" t="s">
        <v>21</v>
      </c>
      <c r="C614" s="15" t="s">
        <v>49</v>
      </c>
      <c r="D614" s="16" t="s">
        <v>48</v>
      </c>
      <c r="E614" s="17">
        <v>23808.799999999999</v>
      </c>
      <c r="F614" s="18">
        <v>1.1399999999999999</v>
      </c>
      <c r="G614" s="19">
        <f>ROUND(E614*F614,2)</f>
        <v>27142.03</v>
      </c>
    </row>
    <row r="615" spans="1:7" x14ac:dyDescent="0.25">
      <c r="A615" s="15" t="s">
        <v>486</v>
      </c>
      <c r="B615" s="15" t="s">
        <v>21</v>
      </c>
      <c r="C615" s="15" t="s">
        <v>214</v>
      </c>
      <c r="D615" s="16" t="s">
        <v>487</v>
      </c>
      <c r="E615" s="17">
        <v>43319.275000000001</v>
      </c>
      <c r="F615" s="18">
        <v>1.93</v>
      </c>
      <c r="G615" s="19">
        <f>ROUND(E615*F615,2)</f>
        <v>83606.2</v>
      </c>
    </row>
    <row r="616" spans="1:7" ht="45" x14ac:dyDescent="0.25">
      <c r="A616" s="15" t="s">
        <v>488</v>
      </c>
      <c r="B616" s="15" t="s">
        <v>21</v>
      </c>
      <c r="C616" s="15" t="s">
        <v>395</v>
      </c>
      <c r="D616" s="16" t="s">
        <v>489</v>
      </c>
      <c r="E616" s="17">
        <v>6751.6930000000002</v>
      </c>
      <c r="F616" s="18">
        <v>16.13</v>
      </c>
      <c r="G616" s="19">
        <f>ROUND(E616*F616,2)</f>
        <v>108904.81</v>
      </c>
    </row>
    <row r="617" spans="1:7" ht="33.75" x14ac:dyDescent="0.25">
      <c r="A617" s="15" t="s">
        <v>391</v>
      </c>
      <c r="B617" s="15" t="s">
        <v>21</v>
      </c>
      <c r="C617" s="15" t="s">
        <v>52</v>
      </c>
      <c r="D617" s="16" t="s">
        <v>392</v>
      </c>
      <c r="E617" s="17">
        <v>393.12</v>
      </c>
      <c r="F617" s="18">
        <v>65.77</v>
      </c>
      <c r="G617" s="19">
        <f>ROUND(E617*F617,2)</f>
        <v>25855.5</v>
      </c>
    </row>
    <row r="618" spans="1:7" x14ac:dyDescent="0.25">
      <c r="A618" s="15" t="s">
        <v>262</v>
      </c>
      <c r="B618" s="15" t="s">
        <v>21</v>
      </c>
      <c r="C618" s="15" t="s">
        <v>52</v>
      </c>
      <c r="D618" s="16" t="s">
        <v>263</v>
      </c>
      <c r="E618" s="17">
        <v>660.97</v>
      </c>
      <c r="F618" s="18">
        <v>42.12</v>
      </c>
      <c r="G618" s="19">
        <f>ROUND(E618*F618,2)</f>
        <v>27840.06</v>
      </c>
    </row>
    <row r="619" spans="1:7" x14ac:dyDescent="0.25">
      <c r="A619" s="15" t="s">
        <v>393</v>
      </c>
      <c r="B619" s="15" t="s">
        <v>21</v>
      </c>
      <c r="C619" s="15" t="s">
        <v>395</v>
      </c>
      <c r="D619" s="16" t="s">
        <v>394</v>
      </c>
      <c r="E619" s="17">
        <v>400.39100000000002</v>
      </c>
      <c r="F619" s="18">
        <v>24.07</v>
      </c>
      <c r="G619" s="19">
        <f>ROUND(E619*F619,2)</f>
        <v>9637.41</v>
      </c>
    </row>
    <row r="620" spans="1:7" x14ac:dyDescent="0.25">
      <c r="A620" s="15" t="s">
        <v>490</v>
      </c>
      <c r="B620" s="15" t="s">
        <v>21</v>
      </c>
      <c r="C620" s="15" t="s">
        <v>266</v>
      </c>
      <c r="D620" s="16" t="s">
        <v>491</v>
      </c>
      <c r="E620" s="17">
        <v>9.4</v>
      </c>
      <c r="F620" s="18">
        <v>249.45</v>
      </c>
      <c r="G620" s="19">
        <f>ROUND(E620*F620,2)</f>
        <v>2344.83</v>
      </c>
    </row>
    <row r="621" spans="1:7" x14ac:dyDescent="0.25">
      <c r="A621" s="15" t="s">
        <v>116</v>
      </c>
      <c r="B621" s="15" t="s">
        <v>21</v>
      </c>
      <c r="C621" s="15" t="s">
        <v>118</v>
      </c>
      <c r="D621" s="16" t="s">
        <v>117</v>
      </c>
      <c r="E621" s="17">
        <v>20.5</v>
      </c>
      <c r="F621" s="18">
        <v>59.34</v>
      </c>
      <c r="G621" s="19">
        <f>ROUND(E621*F621,2)</f>
        <v>1216.47</v>
      </c>
    </row>
    <row r="622" spans="1:7" x14ac:dyDescent="0.25">
      <c r="A622" s="15" t="s">
        <v>264</v>
      </c>
      <c r="B622" s="15" t="s">
        <v>21</v>
      </c>
      <c r="C622" s="15" t="s">
        <v>266</v>
      </c>
      <c r="D622" s="16" t="s">
        <v>265</v>
      </c>
      <c r="E622" s="17">
        <v>81.2</v>
      </c>
      <c r="F622" s="18">
        <v>15.33</v>
      </c>
      <c r="G622" s="19">
        <f>ROUND(E622*F622,2)</f>
        <v>1244.8</v>
      </c>
    </row>
    <row r="623" spans="1:7" x14ac:dyDescent="0.25">
      <c r="A623" s="15" t="s">
        <v>400</v>
      </c>
      <c r="B623" s="15" t="s">
        <v>21</v>
      </c>
      <c r="C623" s="15" t="s">
        <v>52</v>
      </c>
      <c r="D623" s="16" t="s">
        <v>401</v>
      </c>
      <c r="E623" s="17">
        <v>10.8</v>
      </c>
      <c r="F623" s="18">
        <v>199.87</v>
      </c>
      <c r="G623" s="19">
        <f>ROUND(E623*F623,2)</f>
        <v>2158.6</v>
      </c>
    </row>
    <row r="624" spans="1:7" ht="22.5" x14ac:dyDescent="0.25">
      <c r="A624" s="15" t="s">
        <v>492</v>
      </c>
      <c r="B624" s="15" t="s">
        <v>21</v>
      </c>
      <c r="C624" s="15" t="s">
        <v>6</v>
      </c>
      <c r="D624" s="16" t="s">
        <v>493</v>
      </c>
      <c r="E624" s="17">
        <v>15.75</v>
      </c>
      <c r="F624" s="18">
        <v>4976.95</v>
      </c>
      <c r="G624" s="19">
        <f>ROUND(E624*F624,2)</f>
        <v>78386.960000000006</v>
      </c>
    </row>
    <row r="625" spans="1:7" x14ac:dyDescent="0.25">
      <c r="A625" s="15" t="s">
        <v>494</v>
      </c>
      <c r="B625" s="15" t="s">
        <v>21</v>
      </c>
      <c r="C625" s="15" t="s">
        <v>36</v>
      </c>
      <c r="D625" s="16" t="s">
        <v>495</v>
      </c>
      <c r="E625" s="17">
        <v>10.8</v>
      </c>
      <c r="F625" s="18">
        <v>139.16999999999999</v>
      </c>
      <c r="G625" s="19">
        <f>ROUND(E625*F625,2)</f>
        <v>1503.04</v>
      </c>
    </row>
    <row r="626" spans="1:7" x14ac:dyDescent="0.25">
      <c r="A626" s="15" t="s">
        <v>459</v>
      </c>
      <c r="B626" s="15" t="s">
        <v>21</v>
      </c>
      <c r="C626" s="15" t="s">
        <v>458</v>
      </c>
      <c r="D626" s="16" t="s">
        <v>460</v>
      </c>
      <c r="E626" s="17">
        <v>67.5</v>
      </c>
      <c r="F626" s="18">
        <v>34.56</v>
      </c>
      <c r="G626" s="19">
        <f>ROUND(E626*F626,2)</f>
        <v>2332.8000000000002</v>
      </c>
    </row>
    <row r="627" spans="1:7" x14ac:dyDescent="0.25">
      <c r="A627" s="15" t="s">
        <v>109</v>
      </c>
      <c r="B627" s="15" t="s">
        <v>21</v>
      </c>
      <c r="C627" s="15" t="s">
        <v>52</v>
      </c>
      <c r="D627" s="16" t="s">
        <v>110</v>
      </c>
      <c r="E627" s="17">
        <v>1.96</v>
      </c>
      <c r="F627" s="18">
        <v>80.2</v>
      </c>
      <c r="G627" s="19">
        <f>ROUND(E627*F627,2)</f>
        <v>157.19</v>
      </c>
    </row>
    <row r="628" spans="1:7" x14ac:dyDescent="0.25">
      <c r="A628" s="15" t="s">
        <v>149</v>
      </c>
      <c r="B628" s="15" t="s">
        <v>21</v>
      </c>
      <c r="C628" s="15" t="s">
        <v>6</v>
      </c>
      <c r="D628" s="16" t="s">
        <v>150</v>
      </c>
      <c r="E628" s="17">
        <v>5</v>
      </c>
      <c r="F628" s="18">
        <v>311.33999999999997</v>
      </c>
      <c r="G628" s="19">
        <f>ROUND(E628*F628,2)</f>
        <v>1556.7</v>
      </c>
    </row>
    <row r="629" spans="1:7" ht="33.75" x14ac:dyDescent="0.25">
      <c r="A629" s="15" t="s">
        <v>496</v>
      </c>
      <c r="B629" s="15" t="s">
        <v>21</v>
      </c>
      <c r="C629" s="15" t="s">
        <v>395</v>
      </c>
      <c r="D629" s="16" t="s">
        <v>497</v>
      </c>
      <c r="E629" s="17">
        <v>140.52500000000001</v>
      </c>
      <c r="F629" s="18">
        <v>6.46</v>
      </c>
      <c r="G629" s="19">
        <f>ROUND(E629*F629,2)</f>
        <v>907.79</v>
      </c>
    </row>
    <row r="630" spans="1:7" x14ac:dyDescent="0.25">
      <c r="A630" s="20"/>
      <c r="B630" s="20"/>
      <c r="C630" s="20"/>
      <c r="D630" s="21" t="s">
        <v>498</v>
      </c>
      <c r="E630" s="17">
        <v>1</v>
      </c>
      <c r="F630" s="11">
        <f>SUM(G599:G629)</f>
        <v>417748.47999999998</v>
      </c>
      <c r="G630" s="11">
        <f>ROUND(F630*E630,2)</f>
        <v>417748.47999999998</v>
      </c>
    </row>
    <row r="631" spans="1:7" ht="0.95" customHeight="1" x14ac:dyDescent="0.25">
      <c r="A631" s="22"/>
      <c r="B631" s="22"/>
      <c r="C631" s="22"/>
      <c r="D631" s="23"/>
      <c r="E631" s="22"/>
      <c r="F631" s="22"/>
      <c r="G631" s="22"/>
    </row>
    <row r="632" spans="1:7" x14ac:dyDescent="0.25">
      <c r="A632" s="12" t="s">
        <v>499</v>
      </c>
      <c r="B632" s="12" t="s">
        <v>11</v>
      </c>
      <c r="C632" s="12" t="s">
        <v>12</v>
      </c>
      <c r="D632" s="13" t="s">
        <v>500</v>
      </c>
      <c r="E632" s="14">
        <f>E644</f>
        <v>1</v>
      </c>
      <c r="F632" s="11">
        <f>F644</f>
        <v>9673.0499999999993</v>
      </c>
      <c r="G632" s="11">
        <f>G644</f>
        <v>9673.0499999999993</v>
      </c>
    </row>
    <row r="633" spans="1:7" x14ac:dyDescent="0.25">
      <c r="A633" s="15" t="s">
        <v>70</v>
      </c>
      <c r="B633" s="15" t="s">
        <v>21</v>
      </c>
      <c r="C633" s="15" t="s">
        <v>22</v>
      </c>
      <c r="D633" s="16" t="s">
        <v>71</v>
      </c>
      <c r="E633" s="17">
        <v>7.2</v>
      </c>
      <c r="F633" s="18">
        <v>12.4</v>
      </c>
      <c r="G633" s="19">
        <f>ROUND(E633*F633,2)</f>
        <v>89.28</v>
      </c>
    </row>
    <row r="634" spans="1:7" x14ac:dyDescent="0.25">
      <c r="A634" s="15" t="s">
        <v>72</v>
      </c>
      <c r="B634" s="15" t="s">
        <v>21</v>
      </c>
      <c r="C634" s="15" t="s">
        <v>22</v>
      </c>
      <c r="D634" s="16" t="s">
        <v>73</v>
      </c>
      <c r="E634" s="17">
        <v>2.1</v>
      </c>
      <c r="F634" s="18">
        <v>13.13</v>
      </c>
      <c r="G634" s="19">
        <f>ROUND(E634*F634,2)</f>
        <v>27.57</v>
      </c>
    </row>
    <row r="635" spans="1:7" x14ac:dyDescent="0.25">
      <c r="A635" s="15" t="s">
        <v>74</v>
      </c>
      <c r="B635" s="15" t="s">
        <v>21</v>
      </c>
      <c r="C635" s="15" t="s">
        <v>22</v>
      </c>
      <c r="D635" s="16" t="s">
        <v>75</v>
      </c>
      <c r="E635" s="17">
        <v>4.8449999999999998</v>
      </c>
      <c r="F635" s="18">
        <v>11.44</v>
      </c>
      <c r="G635" s="19">
        <f>ROUND(E635*F635,2)</f>
        <v>55.43</v>
      </c>
    </row>
    <row r="636" spans="1:7" x14ac:dyDescent="0.25">
      <c r="A636" s="15" t="s">
        <v>501</v>
      </c>
      <c r="B636" s="15" t="s">
        <v>21</v>
      </c>
      <c r="C636" s="15" t="s">
        <v>458</v>
      </c>
      <c r="D636" s="16" t="s">
        <v>502</v>
      </c>
      <c r="E636" s="17">
        <v>59</v>
      </c>
      <c r="F636" s="18">
        <v>11.02</v>
      </c>
      <c r="G636" s="19">
        <f>ROUND(E636*F636,2)</f>
        <v>650.17999999999995</v>
      </c>
    </row>
    <row r="637" spans="1:7" x14ac:dyDescent="0.25">
      <c r="A637" s="15" t="s">
        <v>503</v>
      </c>
      <c r="B637" s="15" t="s">
        <v>21</v>
      </c>
      <c r="C637" s="15" t="s">
        <v>458</v>
      </c>
      <c r="D637" s="16" t="s">
        <v>504</v>
      </c>
      <c r="E637" s="17">
        <v>25</v>
      </c>
      <c r="F637" s="18">
        <v>8.6199999999999992</v>
      </c>
      <c r="G637" s="19">
        <f>ROUND(E637*F637,2)</f>
        <v>215.5</v>
      </c>
    </row>
    <row r="638" spans="1:7" x14ac:dyDescent="0.25">
      <c r="A638" s="15" t="s">
        <v>158</v>
      </c>
      <c r="B638" s="15" t="s">
        <v>21</v>
      </c>
      <c r="C638" s="15" t="s">
        <v>80</v>
      </c>
      <c r="D638" s="16" t="s">
        <v>159</v>
      </c>
      <c r="E638" s="17">
        <v>7.5</v>
      </c>
      <c r="F638" s="18">
        <v>28.21</v>
      </c>
      <c r="G638" s="19">
        <f>ROUND(E638*F638,2)</f>
        <v>211.58</v>
      </c>
    </row>
    <row r="639" spans="1:7" x14ac:dyDescent="0.25">
      <c r="A639" s="15" t="s">
        <v>505</v>
      </c>
      <c r="B639" s="15" t="s">
        <v>21</v>
      </c>
      <c r="C639" s="15" t="s">
        <v>6</v>
      </c>
      <c r="D639" s="16" t="s">
        <v>506</v>
      </c>
      <c r="E639" s="17">
        <v>3</v>
      </c>
      <c r="F639" s="18">
        <v>84.14</v>
      </c>
      <c r="G639" s="19">
        <f>ROUND(E639*F639,2)</f>
        <v>252.42</v>
      </c>
    </row>
    <row r="640" spans="1:7" x14ac:dyDescent="0.25">
      <c r="A640" s="15" t="s">
        <v>507</v>
      </c>
      <c r="B640" s="15" t="s">
        <v>21</v>
      </c>
      <c r="C640" s="15" t="s">
        <v>266</v>
      </c>
      <c r="D640" s="16" t="s">
        <v>508</v>
      </c>
      <c r="E640" s="17">
        <v>9</v>
      </c>
      <c r="F640" s="18">
        <v>197.65</v>
      </c>
      <c r="G640" s="19">
        <f>ROUND(E640*F640,2)</f>
        <v>1778.85</v>
      </c>
    </row>
    <row r="641" spans="1:7" x14ac:dyDescent="0.25">
      <c r="A641" s="15" t="s">
        <v>212</v>
      </c>
      <c r="B641" s="15" t="s">
        <v>21</v>
      </c>
      <c r="C641" s="15" t="s">
        <v>214</v>
      </c>
      <c r="D641" s="16" t="s">
        <v>213</v>
      </c>
      <c r="E641" s="17">
        <v>200</v>
      </c>
      <c r="F641" s="18">
        <v>5.25</v>
      </c>
      <c r="G641" s="19">
        <f>ROUND(E641*F641,2)</f>
        <v>1050</v>
      </c>
    </row>
    <row r="642" spans="1:7" x14ac:dyDescent="0.25">
      <c r="A642" s="15" t="s">
        <v>509</v>
      </c>
      <c r="B642" s="15" t="s">
        <v>21</v>
      </c>
      <c r="C642" s="15" t="s">
        <v>266</v>
      </c>
      <c r="D642" s="16" t="s">
        <v>510</v>
      </c>
      <c r="E642" s="17">
        <v>14</v>
      </c>
      <c r="F642" s="18">
        <v>339.55</v>
      </c>
      <c r="G642" s="19">
        <f>ROUND(E642*F642,2)</f>
        <v>4753.7</v>
      </c>
    </row>
    <row r="643" spans="1:7" x14ac:dyDescent="0.25">
      <c r="A643" s="15" t="s">
        <v>511</v>
      </c>
      <c r="B643" s="15" t="s">
        <v>21</v>
      </c>
      <c r="C643" s="15" t="s">
        <v>6</v>
      </c>
      <c r="D643" s="16" t="s">
        <v>512</v>
      </c>
      <c r="E643" s="17">
        <v>3</v>
      </c>
      <c r="F643" s="18">
        <v>196.18</v>
      </c>
      <c r="G643" s="19">
        <f>ROUND(E643*F643,2)</f>
        <v>588.54</v>
      </c>
    </row>
    <row r="644" spans="1:7" x14ac:dyDescent="0.25">
      <c r="A644" s="20"/>
      <c r="B644" s="20"/>
      <c r="C644" s="20"/>
      <c r="D644" s="21" t="s">
        <v>513</v>
      </c>
      <c r="E644" s="17">
        <v>1</v>
      </c>
      <c r="F644" s="11">
        <f>SUM(G633:G643)</f>
        <v>9673.0499999999993</v>
      </c>
      <c r="G644" s="11">
        <f>ROUND(F644*E644,2)</f>
        <v>9673.0499999999993</v>
      </c>
    </row>
    <row r="645" spans="1:7" ht="0.95" customHeight="1" x14ac:dyDescent="0.25">
      <c r="A645" s="22"/>
      <c r="B645" s="22"/>
      <c r="C645" s="22"/>
      <c r="D645" s="23"/>
      <c r="E645" s="22"/>
      <c r="F645" s="22"/>
      <c r="G645" s="22"/>
    </row>
    <row r="646" spans="1:7" x14ac:dyDescent="0.25">
      <c r="A646" s="20"/>
      <c r="B646" s="20"/>
      <c r="C646" s="20"/>
      <c r="D646" s="21" t="s">
        <v>514</v>
      </c>
      <c r="E646" s="17">
        <v>1</v>
      </c>
      <c r="F646" s="11">
        <f>G529+G541+G553+G567+G581+G598+G632</f>
        <v>553804.62</v>
      </c>
      <c r="G646" s="11">
        <f>ROUND(F646*E646,2)</f>
        <v>553804.62</v>
      </c>
    </row>
    <row r="647" spans="1:7" ht="0.95" customHeight="1" x14ac:dyDescent="0.25">
      <c r="A647" s="22"/>
      <c r="B647" s="22"/>
      <c r="C647" s="22"/>
      <c r="D647" s="23"/>
      <c r="E647" s="22"/>
      <c r="F647" s="22"/>
      <c r="G647" s="22"/>
    </row>
    <row r="648" spans="1:7" x14ac:dyDescent="0.25">
      <c r="A648" s="12" t="s">
        <v>515</v>
      </c>
      <c r="B648" s="12" t="s">
        <v>11</v>
      </c>
      <c r="C648" s="12" t="s">
        <v>12</v>
      </c>
      <c r="D648" s="13" t="s">
        <v>516</v>
      </c>
      <c r="E648" s="14">
        <f>E666</f>
        <v>1</v>
      </c>
      <c r="F648" s="11">
        <f>F666</f>
        <v>325504.84999999998</v>
      </c>
      <c r="G648" s="11">
        <f>G666</f>
        <v>325504.84999999998</v>
      </c>
    </row>
    <row r="649" spans="1:7" x14ac:dyDescent="0.25">
      <c r="A649" s="15" t="s">
        <v>44</v>
      </c>
      <c r="B649" s="15" t="s">
        <v>21</v>
      </c>
      <c r="C649" s="15" t="s">
        <v>46</v>
      </c>
      <c r="D649" s="16" t="s">
        <v>45</v>
      </c>
      <c r="E649" s="17">
        <v>86.972999999999999</v>
      </c>
      <c r="F649" s="18">
        <v>81.63</v>
      </c>
      <c r="G649" s="19">
        <f>ROUND(E649*F649,2)</f>
        <v>7099.61</v>
      </c>
    </row>
    <row r="650" spans="1:7" ht="22.5" x14ac:dyDescent="0.25">
      <c r="A650" s="15" t="s">
        <v>479</v>
      </c>
      <c r="B650" s="15" t="s">
        <v>21</v>
      </c>
      <c r="C650" s="15" t="s">
        <v>46</v>
      </c>
      <c r="D650" s="16" t="s">
        <v>480</v>
      </c>
      <c r="E650" s="17">
        <v>391.37900000000002</v>
      </c>
      <c r="F650" s="18">
        <v>122.68</v>
      </c>
      <c r="G650" s="19">
        <f>ROUND(E650*F650,2)</f>
        <v>48014.38</v>
      </c>
    </row>
    <row r="651" spans="1:7" x14ac:dyDescent="0.25">
      <c r="A651" s="15" t="s">
        <v>454</v>
      </c>
      <c r="B651" s="15" t="s">
        <v>21</v>
      </c>
      <c r="C651" s="15" t="s">
        <v>46</v>
      </c>
      <c r="D651" s="16" t="s">
        <v>455</v>
      </c>
      <c r="E651" s="17">
        <v>232.72300000000001</v>
      </c>
      <c r="F651" s="18">
        <v>121.99</v>
      </c>
      <c r="G651" s="19">
        <f>ROUND(E651*F651,2)</f>
        <v>28389.88</v>
      </c>
    </row>
    <row r="652" spans="1:7" x14ac:dyDescent="0.25">
      <c r="A652" s="15" t="s">
        <v>50</v>
      </c>
      <c r="B652" s="15" t="s">
        <v>21</v>
      </c>
      <c r="C652" s="15" t="s">
        <v>52</v>
      </c>
      <c r="D652" s="16" t="s">
        <v>51</v>
      </c>
      <c r="E652" s="17">
        <v>40.927999999999997</v>
      </c>
      <c r="F652" s="18">
        <v>22.31</v>
      </c>
      <c r="G652" s="19">
        <f>ROUND(E652*F652,2)</f>
        <v>913.1</v>
      </c>
    </row>
    <row r="653" spans="1:7" x14ac:dyDescent="0.25">
      <c r="A653" s="15" t="s">
        <v>55</v>
      </c>
      <c r="B653" s="15" t="s">
        <v>21</v>
      </c>
      <c r="C653" s="15" t="s">
        <v>52</v>
      </c>
      <c r="D653" s="16" t="s">
        <v>56</v>
      </c>
      <c r="E653" s="17">
        <v>1197.346</v>
      </c>
      <c r="F653" s="18">
        <v>26</v>
      </c>
      <c r="G653" s="19">
        <f>ROUND(E653*F653,2)</f>
        <v>31131</v>
      </c>
    </row>
    <row r="654" spans="1:7" x14ac:dyDescent="0.25">
      <c r="A654" s="15" t="s">
        <v>47</v>
      </c>
      <c r="B654" s="15" t="s">
        <v>21</v>
      </c>
      <c r="C654" s="15" t="s">
        <v>49</v>
      </c>
      <c r="D654" s="16" t="s">
        <v>48</v>
      </c>
      <c r="E654" s="17">
        <v>76100.800000000003</v>
      </c>
      <c r="F654" s="18">
        <v>1.1399999999999999</v>
      </c>
      <c r="G654" s="19">
        <f>ROUND(E654*F654,2)</f>
        <v>86754.91</v>
      </c>
    </row>
    <row r="655" spans="1:7" ht="33.75" x14ac:dyDescent="0.25">
      <c r="A655" s="15" t="s">
        <v>517</v>
      </c>
      <c r="B655" s="15" t="s">
        <v>21</v>
      </c>
      <c r="C655" s="15" t="s">
        <v>52</v>
      </c>
      <c r="D655" s="16" t="s">
        <v>518</v>
      </c>
      <c r="E655" s="17">
        <v>829.08299999999997</v>
      </c>
      <c r="F655" s="18">
        <v>84.27</v>
      </c>
      <c r="G655" s="19">
        <f>ROUND(E655*F655,2)</f>
        <v>69866.820000000007</v>
      </c>
    </row>
    <row r="656" spans="1:7" x14ac:dyDescent="0.25">
      <c r="A656" s="15" t="s">
        <v>116</v>
      </c>
      <c r="B656" s="15" t="s">
        <v>21</v>
      </c>
      <c r="C656" s="15" t="s">
        <v>118</v>
      </c>
      <c r="D656" s="16" t="s">
        <v>117</v>
      </c>
      <c r="E656" s="17">
        <v>58.5</v>
      </c>
      <c r="F656" s="18">
        <v>59.34</v>
      </c>
      <c r="G656" s="19">
        <f>ROUND(E656*F656,2)</f>
        <v>3471.39</v>
      </c>
    </row>
    <row r="657" spans="1:7" x14ac:dyDescent="0.25">
      <c r="A657" s="15" t="s">
        <v>456</v>
      </c>
      <c r="B657" s="15" t="s">
        <v>21</v>
      </c>
      <c r="C657" s="15" t="s">
        <v>458</v>
      </c>
      <c r="D657" s="16" t="s">
        <v>457</v>
      </c>
      <c r="E657" s="17">
        <v>184.55</v>
      </c>
      <c r="F657" s="18">
        <v>15.54</v>
      </c>
      <c r="G657" s="19">
        <f>ROUND(E657*F657,2)</f>
        <v>2867.91</v>
      </c>
    </row>
    <row r="658" spans="1:7" x14ac:dyDescent="0.25">
      <c r="A658" s="15" t="s">
        <v>393</v>
      </c>
      <c r="B658" s="15" t="s">
        <v>21</v>
      </c>
      <c r="C658" s="15" t="s">
        <v>395</v>
      </c>
      <c r="D658" s="16" t="s">
        <v>394</v>
      </c>
      <c r="E658" s="17">
        <v>875.88300000000004</v>
      </c>
      <c r="F658" s="18">
        <v>24.07</v>
      </c>
      <c r="G658" s="19">
        <f>ROUND(E658*F658,2)</f>
        <v>21082.5</v>
      </c>
    </row>
    <row r="659" spans="1:7" x14ac:dyDescent="0.25">
      <c r="A659" s="15" t="s">
        <v>111</v>
      </c>
      <c r="B659" s="15" t="s">
        <v>21</v>
      </c>
      <c r="C659" s="15" t="s">
        <v>113</v>
      </c>
      <c r="D659" s="16" t="s">
        <v>112</v>
      </c>
      <c r="E659" s="17">
        <v>3</v>
      </c>
      <c r="F659" s="18">
        <v>2206.37</v>
      </c>
      <c r="G659" s="19">
        <f>ROUND(E659*F659,2)</f>
        <v>6619.11</v>
      </c>
    </row>
    <row r="660" spans="1:7" x14ac:dyDescent="0.25">
      <c r="A660" s="15" t="s">
        <v>519</v>
      </c>
      <c r="B660" s="15" t="s">
        <v>21</v>
      </c>
      <c r="C660" s="15" t="s">
        <v>52</v>
      </c>
      <c r="D660" s="16" t="s">
        <v>520</v>
      </c>
      <c r="E660" s="17">
        <v>9.6</v>
      </c>
      <c r="F660" s="18">
        <v>70.260000000000005</v>
      </c>
      <c r="G660" s="19">
        <f>ROUND(E660*F660,2)</f>
        <v>674.5</v>
      </c>
    </row>
    <row r="661" spans="1:7" x14ac:dyDescent="0.25">
      <c r="A661" s="15" t="s">
        <v>461</v>
      </c>
      <c r="B661" s="15" t="s">
        <v>21</v>
      </c>
      <c r="C661" s="15" t="s">
        <v>458</v>
      </c>
      <c r="D661" s="16" t="s">
        <v>462</v>
      </c>
      <c r="E661" s="17">
        <v>204.7</v>
      </c>
      <c r="F661" s="18">
        <v>16.14</v>
      </c>
      <c r="G661" s="19">
        <f>ROUND(E661*F661,2)</f>
        <v>3303.86</v>
      </c>
    </row>
    <row r="662" spans="1:7" x14ac:dyDescent="0.25">
      <c r="A662" s="15" t="s">
        <v>463</v>
      </c>
      <c r="B662" s="15" t="s">
        <v>21</v>
      </c>
      <c r="C662" s="15" t="s">
        <v>36</v>
      </c>
      <c r="D662" s="16" t="s">
        <v>464</v>
      </c>
      <c r="E662" s="17">
        <v>1441.7080000000001</v>
      </c>
      <c r="F662" s="18">
        <v>8.1300000000000008</v>
      </c>
      <c r="G662" s="19">
        <f>ROUND(E662*F662,2)</f>
        <v>11721.09</v>
      </c>
    </row>
    <row r="663" spans="1:7" x14ac:dyDescent="0.25">
      <c r="A663" s="15" t="s">
        <v>490</v>
      </c>
      <c r="B663" s="15" t="s">
        <v>21</v>
      </c>
      <c r="C663" s="15" t="s">
        <v>266</v>
      </c>
      <c r="D663" s="16" t="s">
        <v>491</v>
      </c>
      <c r="E663" s="17">
        <v>3.3</v>
      </c>
      <c r="F663" s="18">
        <v>249.45</v>
      </c>
      <c r="G663" s="19">
        <f>ROUND(E663*F663,2)</f>
        <v>823.19</v>
      </c>
    </row>
    <row r="664" spans="1:7" x14ac:dyDescent="0.25">
      <c r="A664" s="15" t="s">
        <v>521</v>
      </c>
      <c r="B664" s="15" t="s">
        <v>21</v>
      </c>
      <c r="C664" s="15" t="s">
        <v>6</v>
      </c>
      <c r="D664" s="16" t="s">
        <v>522</v>
      </c>
      <c r="E664" s="17">
        <v>2</v>
      </c>
      <c r="F664" s="18">
        <v>550.76</v>
      </c>
      <c r="G664" s="19">
        <f>ROUND(E664*F664,2)</f>
        <v>1101.52</v>
      </c>
    </row>
    <row r="665" spans="1:7" x14ac:dyDescent="0.25">
      <c r="A665" s="15" t="s">
        <v>151</v>
      </c>
      <c r="B665" s="15" t="s">
        <v>21</v>
      </c>
      <c r="C665" s="15" t="s">
        <v>6</v>
      </c>
      <c r="D665" s="16" t="s">
        <v>152</v>
      </c>
      <c r="E665" s="17">
        <v>4</v>
      </c>
      <c r="F665" s="18">
        <v>417.52</v>
      </c>
      <c r="G665" s="19">
        <f>ROUND(E665*F665,2)</f>
        <v>1670.08</v>
      </c>
    </row>
    <row r="666" spans="1:7" x14ac:dyDescent="0.25">
      <c r="A666" s="20"/>
      <c r="B666" s="20"/>
      <c r="C666" s="20"/>
      <c r="D666" s="21" t="s">
        <v>523</v>
      </c>
      <c r="E666" s="17">
        <v>1</v>
      </c>
      <c r="F666" s="11">
        <f>SUM(G649:G665)</f>
        <v>325504.84999999998</v>
      </c>
      <c r="G666" s="11">
        <f>ROUND(F666*E666,2)</f>
        <v>325504.84999999998</v>
      </c>
    </row>
    <row r="667" spans="1:7" ht="0.95" customHeight="1" x14ac:dyDescent="0.25">
      <c r="A667" s="22"/>
      <c r="B667" s="22"/>
      <c r="C667" s="22"/>
      <c r="D667" s="23"/>
      <c r="E667" s="22"/>
      <c r="F667" s="22"/>
      <c r="G667" s="22"/>
    </row>
    <row r="668" spans="1:7" x14ac:dyDescent="0.25">
      <c r="A668" s="12" t="s">
        <v>524</v>
      </c>
      <c r="B668" s="12" t="s">
        <v>11</v>
      </c>
      <c r="C668" s="12" t="s">
        <v>12</v>
      </c>
      <c r="D668" s="13" t="s">
        <v>525</v>
      </c>
      <c r="E668" s="14">
        <f>E686</f>
        <v>1</v>
      </c>
      <c r="F668" s="11">
        <f>F686</f>
        <v>676318.52</v>
      </c>
      <c r="G668" s="11">
        <f>G686</f>
        <v>676318.52</v>
      </c>
    </row>
    <row r="669" spans="1:7" x14ac:dyDescent="0.25">
      <c r="A669" s="15" t="s">
        <v>44</v>
      </c>
      <c r="B669" s="15" t="s">
        <v>21</v>
      </c>
      <c r="C669" s="15" t="s">
        <v>46</v>
      </c>
      <c r="D669" s="16" t="s">
        <v>45</v>
      </c>
      <c r="E669" s="17">
        <v>120.15900000000001</v>
      </c>
      <c r="F669" s="18">
        <v>81.63</v>
      </c>
      <c r="G669" s="19">
        <f>ROUND(E669*F669,2)</f>
        <v>9808.58</v>
      </c>
    </row>
    <row r="670" spans="1:7" ht="22.5" x14ac:dyDescent="0.25">
      <c r="A670" s="15" t="s">
        <v>526</v>
      </c>
      <c r="B670" s="15" t="s">
        <v>21</v>
      </c>
      <c r="C670" s="15" t="s">
        <v>46</v>
      </c>
      <c r="D670" s="16" t="s">
        <v>527</v>
      </c>
      <c r="E670" s="17">
        <v>600.79499999999996</v>
      </c>
      <c r="F670" s="18">
        <v>115.33</v>
      </c>
      <c r="G670" s="19">
        <f>ROUND(E670*F670,2)</f>
        <v>69289.69</v>
      </c>
    </row>
    <row r="671" spans="1:7" x14ac:dyDescent="0.25">
      <c r="A671" s="15" t="s">
        <v>454</v>
      </c>
      <c r="B671" s="15" t="s">
        <v>21</v>
      </c>
      <c r="C671" s="15" t="s">
        <v>46</v>
      </c>
      <c r="D671" s="16" t="s">
        <v>455</v>
      </c>
      <c r="E671" s="17">
        <v>342.96499999999997</v>
      </c>
      <c r="F671" s="18">
        <v>121.99</v>
      </c>
      <c r="G671" s="19">
        <f>ROUND(E671*F671,2)</f>
        <v>41838.300000000003</v>
      </c>
    </row>
    <row r="672" spans="1:7" x14ac:dyDescent="0.25">
      <c r="A672" s="15" t="s">
        <v>528</v>
      </c>
      <c r="B672" s="15" t="s">
        <v>21</v>
      </c>
      <c r="C672" s="15" t="s">
        <v>46</v>
      </c>
      <c r="D672" s="16" t="s">
        <v>529</v>
      </c>
      <c r="E672" s="17">
        <v>748.149</v>
      </c>
      <c r="F672" s="18">
        <v>114.64</v>
      </c>
      <c r="G672" s="19">
        <f>ROUND(E672*F672,2)</f>
        <v>85767.8</v>
      </c>
    </row>
    <row r="673" spans="1:7" x14ac:dyDescent="0.25">
      <c r="A673" s="15" t="s">
        <v>50</v>
      </c>
      <c r="B673" s="15" t="s">
        <v>21</v>
      </c>
      <c r="C673" s="15" t="s">
        <v>52</v>
      </c>
      <c r="D673" s="16" t="s">
        <v>51</v>
      </c>
      <c r="E673" s="17">
        <v>74.400000000000006</v>
      </c>
      <c r="F673" s="18">
        <v>22.31</v>
      </c>
      <c r="G673" s="19">
        <f>ROUND(E673*F673,2)</f>
        <v>1659.86</v>
      </c>
    </row>
    <row r="674" spans="1:7" x14ac:dyDescent="0.25">
      <c r="A674" s="15" t="s">
        <v>55</v>
      </c>
      <c r="B674" s="15" t="s">
        <v>21</v>
      </c>
      <c r="C674" s="15" t="s">
        <v>52</v>
      </c>
      <c r="D674" s="16" t="s">
        <v>56</v>
      </c>
      <c r="E674" s="17">
        <v>4209.9620000000004</v>
      </c>
      <c r="F674" s="18">
        <v>26</v>
      </c>
      <c r="G674" s="19">
        <f>ROUND(E674*F674,2)</f>
        <v>109459.01</v>
      </c>
    </row>
    <row r="675" spans="1:7" x14ac:dyDescent="0.25">
      <c r="A675" s="15" t="s">
        <v>47</v>
      </c>
      <c r="B675" s="15" t="s">
        <v>21</v>
      </c>
      <c r="C675" s="15" t="s">
        <v>49</v>
      </c>
      <c r="D675" s="16" t="s">
        <v>48</v>
      </c>
      <c r="E675" s="17">
        <v>161830.93</v>
      </c>
      <c r="F675" s="18">
        <v>1.1399999999999999</v>
      </c>
      <c r="G675" s="19">
        <f>ROUND(E675*F675,2)</f>
        <v>184487.26</v>
      </c>
    </row>
    <row r="676" spans="1:7" ht="33.75" x14ac:dyDescent="0.25">
      <c r="A676" s="15" t="s">
        <v>530</v>
      </c>
      <c r="B676" s="15" t="s">
        <v>21</v>
      </c>
      <c r="C676" s="15" t="s">
        <v>36</v>
      </c>
      <c r="D676" s="16" t="s">
        <v>531</v>
      </c>
      <c r="E676" s="17">
        <v>1118.25</v>
      </c>
      <c r="F676" s="18">
        <v>79.099999999999994</v>
      </c>
      <c r="G676" s="19">
        <f>ROUND(E676*F676,2)</f>
        <v>88453.58</v>
      </c>
    </row>
    <row r="677" spans="1:7" x14ac:dyDescent="0.25">
      <c r="A677" s="15" t="s">
        <v>393</v>
      </c>
      <c r="B677" s="15" t="s">
        <v>21</v>
      </c>
      <c r="C677" s="15" t="s">
        <v>395</v>
      </c>
      <c r="D677" s="16" t="s">
        <v>394</v>
      </c>
      <c r="E677" s="17">
        <v>1176.6500000000001</v>
      </c>
      <c r="F677" s="18">
        <v>24.07</v>
      </c>
      <c r="G677" s="19">
        <f>ROUND(E677*F677,2)</f>
        <v>28321.97</v>
      </c>
    </row>
    <row r="678" spans="1:7" x14ac:dyDescent="0.25">
      <c r="A678" s="15" t="s">
        <v>116</v>
      </c>
      <c r="B678" s="15" t="s">
        <v>21</v>
      </c>
      <c r="C678" s="15" t="s">
        <v>118</v>
      </c>
      <c r="D678" s="16" t="s">
        <v>117</v>
      </c>
      <c r="E678" s="17">
        <v>23</v>
      </c>
      <c r="F678" s="18">
        <v>59.34</v>
      </c>
      <c r="G678" s="19">
        <f>ROUND(E678*F678,2)</f>
        <v>1364.82</v>
      </c>
    </row>
    <row r="679" spans="1:7" x14ac:dyDescent="0.25">
      <c r="A679" s="15" t="s">
        <v>456</v>
      </c>
      <c r="B679" s="15" t="s">
        <v>21</v>
      </c>
      <c r="C679" s="15" t="s">
        <v>458</v>
      </c>
      <c r="D679" s="16" t="s">
        <v>457</v>
      </c>
      <c r="E679" s="17">
        <v>308.16000000000003</v>
      </c>
      <c r="F679" s="18">
        <v>15.54</v>
      </c>
      <c r="G679" s="19">
        <f>ROUND(E679*F679,2)</f>
        <v>4788.8100000000004</v>
      </c>
    </row>
    <row r="680" spans="1:7" x14ac:dyDescent="0.25">
      <c r="A680" s="15" t="s">
        <v>111</v>
      </c>
      <c r="B680" s="15" t="s">
        <v>21</v>
      </c>
      <c r="C680" s="15" t="s">
        <v>113</v>
      </c>
      <c r="D680" s="16" t="s">
        <v>112</v>
      </c>
      <c r="E680" s="17">
        <v>7</v>
      </c>
      <c r="F680" s="18">
        <v>2206.37</v>
      </c>
      <c r="G680" s="19">
        <f>ROUND(E680*F680,2)</f>
        <v>15444.59</v>
      </c>
    </row>
    <row r="681" spans="1:7" x14ac:dyDescent="0.25">
      <c r="A681" s="15" t="s">
        <v>490</v>
      </c>
      <c r="B681" s="15" t="s">
        <v>21</v>
      </c>
      <c r="C681" s="15" t="s">
        <v>266</v>
      </c>
      <c r="D681" s="16" t="s">
        <v>491</v>
      </c>
      <c r="E681" s="17">
        <v>3.75</v>
      </c>
      <c r="F681" s="18">
        <v>249.45</v>
      </c>
      <c r="G681" s="19">
        <f>ROUND(E681*F681,2)</f>
        <v>935.44</v>
      </c>
    </row>
    <row r="682" spans="1:7" x14ac:dyDescent="0.25">
      <c r="A682" s="15" t="s">
        <v>519</v>
      </c>
      <c r="B682" s="15" t="s">
        <v>21</v>
      </c>
      <c r="C682" s="15" t="s">
        <v>52</v>
      </c>
      <c r="D682" s="16" t="s">
        <v>520</v>
      </c>
      <c r="E682" s="17">
        <v>21.58</v>
      </c>
      <c r="F682" s="18">
        <v>70.260000000000005</v>
      </c>
      <c r="G682" s="19">
        <f>ROUND(E682*F682,2)</f>
        <v>1516.21</v>
      </c>
    </row>
    <row r="683" spans="1:7" x14ac:dyDescent="0.25">
      <c r="A683" s="15" t="s">
        <v>461</v>
      </c>
      <c r="B683" s="15" t="s">
        <v>21</v>
      </c>
      <c r="C683" s="15" t="s">
        <v>458</v>
      </c>
      <c r="D683" s="16" t="s">
        <v>462</v>
      </c>
      <c r="E683" s="17">
        <v>400.88</v>
      </c>
      <c r="F683" s="18">
        <v>16.14</v>
      </c>
      <c r="G683" s="19">
        <f>ROUND(E683*F683,2)</f>
        <v>6470.2</v>
      </c>
    </row>
    <row r="684" spans="1:7" x14ac:dyDescent="0.25">
      <c r="A684" s="15" t="s">
        <v>463</v>
      </c>
      <c r="B684" s="15" t="s">
        <v>21</v>
      </c>
      <c r="C684" s="15" t="s">
        <v>36</v>
      </c>
      <c r="D684" s="16" t="s">
        <v>464</v>
      </c>
      <c r="E684" s="17">
        <v>3080.2359999999999</v>
      </c>
      <c r="F684" s="18">
        <v>8.1300000000000008</v>
      </c>
      <c r="G684" s="19">
        <f>ROUND(E684*F684,2)</f>
        <v>25042.32</v>
      </c>
    </row>
    <row r="685" spans="1:7" x14ac:dyDescent="0.25">
      <c r="A685" s="15" t="s">
        <v>151</v>
      </c>
      <c r="B685" s="15" t="s">
        <v>21</v>
      </c>
      <c r="C685" s="15" t="s">
        <v>6</v>
      </c>
      <c r="D685" s="16" t="s">
        <v>152</v>
      </c>
      <c r="E685" s="17">
        <v>4</v>
      </c>
      <c r="F685" s="18">
        <v>417.52</v>
      </c>
      <c r="G685" s="19">
        <f>ROUND(E685*F685,2)</f>
        <v>1670.08</v>
      </c>
    </row>
    <row r="686" spans="1:7" x14ac:dyDescent="0.25">
      <c r="A686" s="20"/>
      <c r="B686" s="20"/>
      <c r="C686" s="20"/>
      <c r="D686" s="21" t="s">
        <v>532</v>
      </c>
      <c r="E686" s="17">
        <v>1</v>
      </c>
      <c r="F686" s="11">
        <f>SUM(G669:G685)</f>
        <v>676318.52</v>
      </c>
      <c r="G686" s="11">
        <f>ROUND(F686*E686,2)</f>
        <v>676318.52</v>
      </c>
    </row>
    <row r="687" spans="1:7" ht="0.95" customHeight="1" x14ac:dyDescent="0.25">
      <c r="A687" s="22"/>
      <c r="B687" s="22"/>
      <c r="C687" s="22"/>
      <c r="D687" s="23"/>
      <c r="E687" s="22"/>
      <c r="F687" s="22"/>
      <c r="G687" s="22"/>
    </row>
    <row r="688" spans="1:7" x14ac:dyDescent="0.25">
      <c r="A688" s="12" t="s">
        <v>533</v>
      </c>
      <c r="B688" s="12" t="s">
        <v>11</v>
      </c>
      <c r="C688" s="12" t="s">
        <v>12</v>
      </c>
      <c r="D688" s="13" t="s">
        <v>534</v>
      </c>
      <c r="E688" s="14">
        <f>E727</f>
        <v>1</v>
      </c>
      <c r="F688" s="11">
        <f>F727</f>
        <v>82074.98</v>
      </c>
      <c r="G688" s="11">
        <f>G727</f>
        <v>82074.98</v>
      </c>
    </row>
    <row r="689" spans="1:7" x14ac:dyDescent="0.25">
      <c r="A689" s="12" t="s">
        <v>535</v>
      </c>
      <c r="B689" s="12" t="s">
        <v>11</v>
      </c>
      <c r="C689" s="12" t="s">
        <v>12</v>
      </c>
      <c r="D689" s="13" t="s">
        <v>536</v>
      </c>
      <c r="E689" s="14">
        <f>E712</f>
        <v>1</v>
      </c>
      <c r="F689" s="11">
        <f>F712</f>
        <v>78183.17</v>
      </c>
      <c r="G689" s="11">
        <f>G712</f>
        <v>78183.17</v>
      </c>
    </row>
    <row r="690" spans="1:7" x14ac:dyDescent="0.25">
      <c r="A690" s="15" t="s">
        <v>44</v>
      </c>
      <c r="B690" s="15" t="s">
        <v>21</v>
      </c>
      <c r="C690" s="15" t="s">
        <v>46</v>
      </c>
      <c r="D690" s="16" t="s">
        <v>45</v>
      </c>
      <c r="E690" s="17">
        <v>87.48</v>
      </c>
      <c r="F690" s="18">
        <v>81.63</v>
      </c>
      <c r="G690" s="19">
        <f>ROUND(E690*F690,2)</f>
        <v>7140.99</v>
      </c>
    </row>
    <row r="691" spans="1:7" ht="22.5" x14ac:dyDescent="0.25">
      <c r="A691" s="15" t="s">
        <v>387</v>
      </c>
      <c r="B691" s="15" t="s">
        <v>21</v>
      </c>
      <c r="C691" s="15" t="s">
        <v>46</v>
      </c>
      <c r="D691" s="16" t="s">
        <v>388</v>
      </c>
      <c r="E691" s="17">
        <v>35.887999999999998</v>
      </c>
      <c r="F691" s="18">
        <v>113.23</v>
      </c>
      <c r="G691" s="19">
        <f>ROUND(E691*F691,2)</f>
        <v>4063.6</v>
      </c>
    </row>
    <row r="692" spans="1:7" x14ac:dyDescent="0.25">
      <c r="A692" s="15" t="s">
        <v>484</v>
      </c>
      <c r="B692" s="15" t="s">
        <v>21</v>
      </c>
      <c r="C692" s="15" t="s">
        <v>46</v>
      </c>
      <c r="D692" s="16" t="s">
        <v>485</v>
      </c>
      <c r="E692" s="17">
        <v>9.9649999999999999</v>
      </c>
      <c r="F692" s="18">
        <v>118.06</v>
      </c>
      <c r="G692" s="19">
        <f>ROUND(E692*F692,2)</f>
        <v>1176.47</v>
      </c>
    </row>
    <row r="693" spans="1:7" x14ac:dyDescent="0.25">
      <c r="A693" s="15" t="s">
        <v>389</v>
      </c>
      <c r="B693" s="15" t="s">
        <v>21</v>
      </c>
      <c r="C693" s="15" t="s">
        <v>46</v>
      </c>
      <c r="D693" s="16" t="s">
        <v>390</v>
      </c>
      <c r="E693" s="17">
        <v>83.546000000000006</v>
      </c>
      <c r="F693" s="18">
        <v>112.54</v>
      </c>
      <c r="G693" s="19">
        <f>ROUND(E693*F693,2)</f>
        <v>9402.27</v>
      </c>
    </row>
    <row r="694" spans="1:7" ht="22.5" x14ac:dyDescent="0.25">
      <c r="A694" s="15" t="s">
        <v>342</v>
      </c>
      <c r="B694" s="15" t="s">
        <v>21</v>
      </c>
      <c r="C694" s="15" t="s">
        <v>46</v>
      </c>
      <c r="D694" s="16" t="s">
        <v>343</v>
      </c>
      <c r="E694" s="17">
        <v>8.7680000000000007</v>
      </c>
      <c r="F694" s="18">
        <v>245.61</v>
      </c>
      <c r="G694" s="19">
        <f>ROUND(E694*F694,2)</f>
        <v>2153.5100000000002</v>
      </c>
    </row>
    <row r="695" spans="1:7" ht="22.5" x14ac:dyDescent="0.25">
      <c r="A695" s="15" t="s">
        <v>344</v>
      </c>
      <c r="B695" s="15" t="s">
        <v>21</v>
      </c>
      <c r="C695" s="15" t="s">
        <v>46</v>
      </c>
      <c r="D695" s="16" t="s">
        <v>345</v>
      </c>
      <c r="E695" s="17">
        <v>4.8</v>
      </c>
      <c r="F695" s="18">
        <v>234.54</v>
      </c>
      <c r="G695" s="19">
        <f>ROUND(E695*F695,2)</f>
        <v>1125.79</v>
      </c>
    </row>
    <row r="696" spans="1:7" x14ac:dyDescent="0.25">
      <c r="A696" s="15" t="s">
        <v>50</v>
      </c>
      <c r="B696" s="15" t="s">
        <v>21</v>
      </c>
      <c r="C696" s="15" t="s">
        <v>52</v>
      </c>
      <c r="D696" s="16" t="s">
        <v>51</v>
      </c>
      <c r="E696" s="17">
        <v>23.2</v>
      </c>
      <c r="F696" s="18">
        <v>22.31</v>
      </c>
      <c r="G696" s="19">
        <f>ROUND(E696*F696,2)</f>
        <v>517.59</v>
      </c>
    </row>
    <row r="697" spans="1:7" x14ac:dyDescent="0.25">
      <c r="A697" s="15" t="s">
        <v>55</v>
      </c>
      <c r="B697" s="15" t="s">
        <v>21</v>
      </c>
      <c r="C697" s="15" t="s">
        <v>52</v>
      </c>
      <c r="D697" s="16" t="s">
        <v>56</v>
      </c>
      <c r="E697" s="17">
        <v>379.36</v>
      </c>
      <c r="F697" s="18">
        <v>26</v>
      </c>
      <c r="G697" s="19">
        <f>ROUND(E697*F697,2)</f>
        <v>9863.36</v>
      </c>
    </row>
    <row r="698" spans="1:7" x14ac:dyDescent="0.25">
      <c r="A698" s="15" t="s">
        <v>206</v>
      </c>
      <c r="B698" s="15" t="s">
        <v>21</v>
      </c>
      <c r="C698" s="15" t="s">
        <v>52</v>
      </c>
      <c r="D698" s="16" t="s">
        <v>207</v>
      </c>
      <c r="E698" s="17">
        <v>24.364999999999998</v>
      </c>
      <c r="F698" s="18">
        <v>26.34</v>
      </c>
      <c r="G698" s="19">
        <f>ROUND(E698*F698,2)</f>
        <v>641.77</v>
      </c>
    </row>
    <row r="699" spans="1:7" ht="33.75" x14ac:dyDescent="0.25">
      <c r="A699" s="15" t="s">
        <v>391</v>
      </c>
      <c r="B699" s="15" t="s">
        <v>21</v>
      </c>
      <c r="C699" s="15" t="s">
        <v>52</v>
      </c>
      <c r="D699" s="16" t="s">
        <v>392</v>
      </c>
      <c r="E699" s="17">
        <v>68.849999999999994</v>
      </c>
      <c r="F699" s="18">
        <v>65.77</v>
      </c>
      <c r="G699" s="19">
        <f>ROUND(E699*F699,2)</f>
        <v>4528.26</v>
      </c>
    </row>
    <row r="700" spans="1:7" x14ac:dyDescent="0.25">
      <c r="A700" s="15" t="s">
        <v>47</v>
      </c>
      <c r="B700" s="15" t="s">
        <v>21</v>
      </c>
      <c r="C700" s="15" t="s">
        <v>49</v>
      </c>
      <c r="D700" s="16" t="s">
        <v>48</v>
      </c>
      <c r="E700" s="17">
        <v>13667.55</v>
      </c>
      <c r="F700" s="18">
        <v>1.1399999999999999</v>
      </c>
      <c r="G700" s="19">
        <f>ROUND(E700*F700,2)</f>
        <v>15581.01</v>
      </c>
    </row>
    <row r="701" spans="1:7" x14ac:dyDescent="0.25">
      <c r="A701" s="15" t="s">
        <v>393</v>
      </c>
      <c r="B701" s="15" t="s">
        <v>21</v>
      </c>
      <c r="C701" s="15" t="s">
        <v>395</v>
      </c>
      <c r="D701" s="16" t="s">
        <v>394</v>
      </c>
      <c r="E701" s="17">
        <v>82.11</v>
      </c>
      <c r="F701" s="18">
        <v>24.07</v>
      </c>
      <c r="G701" s="19">
        <f>ROUND(E701*F701,2)</f>
        <v>1976.39</v>
      </c>
    </row>
    <row r="702" spans="1:7" x14ac:dyDescent="0.25">
      <c r="A702" s="15" t="s">
        <v>456</v>
      </c>
      <c r="B702" s="15" t="s">
        <v>21</v>
      </c>
      <c r="C702" s="15" t="s">
        <v>458</v>
      </c>
      <c r="D702" s="16" t="s">
        <v>457</v>
      </c>
      <c r="E702" s="17">
        <v>48.4</v>
      </c>
      <c r="F702" s="18">
        <v>15.54</v>
      </c>
      <c r="G702" s="19">
        <f>ROUND(E702*F702,2)</f>
        <v>752.14</v>
      </c>
    </row>
    <row r="703" spans="1:7" x14ac:dyDescent="0.25">
      <c r="A703" s="15" t="s">
        <v>490</v>
      </c>
      <c r="B703" s="15" t="s">
        <v>21</v>
      </c>
      <c r="C703" s="15" t="s">
        <v>266</v>
      </c>
      <c r="D703" s="16" t="s">
        <v>491</v>
      </c>
      <c r="E703" s="17">
        <v>7.9</v>
      </c>
      <c r="F703" s="18">
        <v>249.45</v>
      </c>
      <c r="G703" s="19">
        <f>ROUND(E703*F703,2)</f>
        <v>1970.66</v>
      </c>
    </row>
    <row r="704" spans="1:7" x14ac:dyDescent="0.25">
      <c r="A704" s="15" t="s">
        <v>116</v>
      </c>
      <c r="B704" s="15" t="s">
        <v>21</v>
      </c>
      <c r="C704" s="15" t="s">
        <v>118</v>
      </c>
      <c r="D704" s="16" t="s">
        <v>117</v>
      </c>
      <c r="E704" s="17">
        <v>15.85</v>
      </c>
      <c r="F704" s="18">
        <v>59.34</v>
      </c>
      <c r="G704" s="19">
        <f>ROUND(E704*F704,2)</f>
        <v>940.54</v>
      </c>
    </row>
    <row r="705" spans="1:7" x14ac:dyDescent="0.25">
      <c r="A705" s="15" t="s">
        <v>486</v>
      </c>
      <c r="B705" s="15" t="s">
        <v>21</v>
      </c>
      <c r="C705" s="15" t="s">
        <v>214</v>
      </c>
      <c r="D705" s="16" t="s">
        <v>487</v>
      </c>
      <c r="E705" s="17">
        <v>1431.9860000000001</v>
      </c>
      <c r="F705" s="18">
        <v>1.93</v>
      </c>
      <c r="G705" s="19">
        <f>ROUND(E705*F705,2)</f>
        <v>2763.73</v>
      </c>
    </row>
    <row r="706" spans="1:7" x14ac:dyDescent="0.25">
      <c r="A706" s="15" t="s">
        <v>262</v>
      </c>
      <c r="B706" s="15" t="s">
        <v>21</v>
      </c>
      <c r="C706" s="15" t="s">
        <v>52</v>
      </c>
      <c r="D706" s="16" t="s">
        <v>263</v>
      </c>
      <c r="E706" s="17">
        <v>222.2</v>
      </c>
      <c r="F706" s="18">
        <v>42.12</v>
      </c>
      <c r="G706" s="19">
        <f>ROUND(E706*F706,2)</f>
        <v>9359.06</v>
      </c>
    </row>
    <row r="707" spans="1:7" x14ac:dyDescent="0.25">
      <c r="A707" s="15" t="s">
        <v>264</v>
      </c>
      <c r="B707" s="15" t="s">
        <v>21</v>
      </c>
      <c r="C707" s="15" t="s">
        <v>266</v>
      </c>
      <c r="D707" s="16" t="s">
        <v>265</v>
      </c>
      <c r="E707" s="17">
        <v>45.2</v>
      </c>
      <c r="F707" s="18">
        <v>15.33</v>
      </c>
      <c r="G707" s="19">
        <f>ROUND(E707*F707,2)</f>
        <v>692.92</v>
      </c>
    </row>
    <row r="708" spans="1:7" x14ac:dyDescent="0.25">
      <c r="A708" s="15" t="s">
        <v>400</v>
      </c>
      <c r="B708" s="15" t="s">
        <v>21</v>
      </c>
      <c r="C708" s="15" t="s">
        <v>52</v>
      </c>
      <c r="D708" s="16" t="s">
        <v>401</v>
      </c>
      <c r="E708" s="17">
        <v>3.6</v>
      </c>
      <c r="F708" s="18">
        <v>199.87</v>
      </c>
      <c r="G708" s="19">
        <f>ROUND(E708*F708,2)</f>
        <v>719.53</v>
      </c>
    </row>
    <row r="709" spans="1:7" x14ac:dyDescent="0.25">
      <c r="A709" s="15" t="s">
        <v>494</v>
      </c>
      <c r="B709" s="15" t="s">
        <v>21</v>
      </c>
      <c r="C709" s="15" t="s">
        <v>36</v>
      </c>
      <c r="D709" s="16" t="s">
        <v>495</v>
      </c>
      <c r="E709" s="17">
        <v>3</v>
      </c>
      <c r="F709" s="18">
        <v>139.16999999999999</v>
      </c>
      <c r="G709" s="19">
        <f>ROUND(E709*F709,2)</f>
        <v>417.51</v>
      </c>
    </row>
    <row r="710" spans="1:7" x14ac:dyDescent="0.25">
      <c r="A710" s="15" t="s">
        <v>519</v>
      </c>
      <c r="B710" s="15" t="s">
        <v>21</v>
      </c>
      <c r="C710" s="15" t="s">
        <v>52</v>
      </c>
      <c r="D710" s="16" t="s">
        <v>520</v>
      </c>
      <c r="E710" s="17">
        <v>2.7</v>
      </c>
      <c r="F710" s="18">
        <v>70.260000000000005</v>
      </c>
      <c r="G710" s="19">
        <f>ROUND(E710*F710,2)</f>
        <v>189.7</v>
      </c>
    </row>
    <row r="711" spans="1:7" x14ac:dyDescent="0.25">
      <c r="A711" s="15" t="s">
        <v>111</v>
      </c>
      <c r="B711" s="15" t="s">
        <v>21</v>
      </c>
      <c r="C711" s="15" t="s">
        <v>113</v>
      </c>
      <c r="D711" s="16" t="s">
        <v>112</v>
      </c>
      <c r="E711" s="17">
        <v>1</v>
      </c>
      <c r="F711" s="18">
        <v>2206.37</v>
      </c>
      <c r="G711" s="19">
        <f>ROUND(E711*F711,2)</f>
        <v>2206.37</v>
      </c>
    </row>
    <row r="712" spans="1:7" x14ac:dyDescent="0.25">
      <c r="A712" s="20"/>
      <c r="B712" s="20"/>
      <c r="C712" s="20"/>
      <c r="D712" s="21" t="s">
        <v>537</v>
      </c>
      <c r="E712" s="17">
        <v>1</v>
      </c>
      <c r="F712" s="11">
        <f>SUM(G690:G711)</f>
        <v>78183.17</v>
      </c>
      <c r="G712" s="11">
        <f>ROUND(F712*E712,2)</f>
        <v>78183.17</v>
      </c>
    </row>
    <row r="713" spans="1:7" ht="0.95" customHeight="1" x14ac:dyDescent="0.25">
      <c r="A713" s="22"/>
      <c r="B713" s="22"/>
      <c r="C713" s="22"/>
      <c r="D713" s="23"/>
      <c r="E713" s="22"/>
      <c r="F713" s="22"/>
      <c r="G713" s="22"/>
    </row>
    <row r="714" spans="1:7" x14ac:dyDescent="0.25">
      <c r="A714" s="12" t="s">
        <v>538</v>
      </c>
      <c r="B714" s="12" t="s">
        <v>11</v>
      </c>
      <c r="C714" s="12" t="s">
        <v>12</v>
      </c>
      <c r="D714" s="13" t="s">
        <v>500</v>
      </c>
      <c r="E714" s="14">
        <f>E725</f>
        <v>1</v>
      </c>
      <c r="F714" s="11">
        <f>F725</f>
        <v>3891.81</v>
      </c>
      <c r="G714" s="11">
        <f>G725</f>
        <v>3891.81</v>
      </c>
    </row>
    <row r="715" spans="1:7" x14ac:dyDescent="0.25">
      <c r="A715" s="15" t="s">
        <v>70</v>
      </c>
      <c r="B715" s="15" t="s">
        <v>21</v>
      </c>
      <c r="C715" s="15" t="s">
        <v>22</v>
      </c>
      <c r="D715" s="16" t="s">
        <v>71</v>
      </c>
      <c r="E715" s="17">
        <v>5.46</v>
      </c>
      <c r="F715" s="18">
        <v>12.4</v>
      </c>
      <c r="G715" s="19">
        <f>ROUND(E715*F715,2)</f>
        <v>67.7</v>
      </c>
    </row>
    <row r="716" spans="1:7" x14ac:dyDescent="0.25">
      <c r="A716" s="15" t="s">
        <v>72</v>
      </c>
      <c r="B716" s="15" t="s">
        <v>21</v>
      </c>
      <c r="C716" s="15" t="s">
        <v>22</v>
      </c>
      <c r="D716" s="16" t="s">
        <v>73</v>
      </c>
      <c r="E716" s="17">
        <v>2.3719999999999999</v>
      </c>
      <c r="F716" s="18">
        <v>13.13</v>
      </c>
      <c r="G716" s="19">
        <f>ROUND(E716*F716,2)</f>
        <v>31.14</v>
      </c>
    </row>
    <row r="717" spans="1:7" x14ac:dyDescent="0.25">
      <c r="A717" s="15" t="s">
        <v>74</v>
      </c>
      <c r="B717" s="15" t="s">
        <v>21</v>
      </c>
      <c r="C717" s="15" t="s">
        <v>22</v>
      </c>
      <c r="D717" s="16" t="s">
        <v>75</v>
      </c>
      <c r="E717" s="17">
        <v>2.15</v>
      </c>
      <c r="F717" s="18">
        <v>11.44</v>
      </c>
      <c r="G717" s="19">
        <f>ROUND(E717*F717,2)</f>
        <v>24.6</v>
      </c>
    </row>
    <row r="718" spans="1:7" x14ac:dyDescent="0.25">
      <c r="A718" s="15" t="s">
        <v>162</v>
      </c>
      <c r="B718" s="15" t="s">
        <v>21</v>
      </c>
      <c r="C718" s="15" t="s">
        <v>80</v>
      </c>
      <c r="D718" s="16" t="s">
        <v>163</v>
      </c>
      <c r="E718" s="17">
        <v>4.7</v>
      </c>
      <c r="F718" s="18">
        <v>68.16</v>
      </c>
      <c r="G718" s="19">
        <f>ROUND(E718*F718,2)</f>
        <v>320.35000000000002</v>
      </c>
    </row>
    <row r="719" spans="1:7" x14ac:dyDescent="0.25">
      <c r="A719" s="15" t="s">
        <v>160</v>
      </c>
      <c r="B719" s="15" t="s">
        <v>21</v>
      </c>
      <c r="C719" s="15" t="s">
        <v>80</v>
      </c>
      <c r="D719" s="16" t="s">
        <v>161</v>
      </c>
      <c r="E719" s="17">
        <v>10.3</v>
      </c>
      <c r="F719" s="18">
        <v>55.68</v>
      </c>
      <c r="G719" s="19">
        <f>ROUND(E719*F719,2)</f>
        <v>573.5</v>
      </c>
    </row>
    <row r="720" spans="1:7" x14ac:dyDescent="0.25">
      <c r="A720" s="15" t="s">
        <v>539</v>
      </c>
      <c r="B720" s="15" t="s">
        <v>21</v>
      </c>
      <c r="C720" s="15" t="s">
        <v>85</v>
      </c>
      <c r="D720" s="16" t="s">
        <v>540</v>
      </c>
      <c r="E720" s="17">
        <v>4</v>
      </c>
      <c r="F720" s="18">
        <v>427.75</v>
      </c>
      <c r="G720" s="19">
        <f>ROUND(E720*F720,2)</f>
        <v>1711</v>
      </c>
    </row>
    <row r="721" spans="1:7" x14ac:dyDescent="0.25">
      <c r="A721" s="15" t="s">
        <v>212</v>
      </c>
      <c r="B721" s="15" t="s">
        <v>21</v>
      </c>
      <c r="C721" s="15" t="s">
        <v>214</v>
      </c>
      <c r="D721" s="16" t="s">
        <v>213</v>
      </c>
      <c r="E721" s="17">
        <v>75</v>
      </c>
      <c r="F721" s="18">
        <v>5.25</v>
      </c>
      <c r="G721" s="19">
        <f>ROUND(E721*F721,2)</f>
        <v>393.75</v>
      </c>
    </row>
    <row r="722" spans="1:7" x14ac:dyDescent="0.25">
      <c r="A722" s="15" t="s">
        <v>503</v>
      </c>
      <c r="B722" s="15" t="s">
        <v>21</v>
      </c>
      <c r="C722" s="15" t="s">
        <v>458</v>
      </c>
      <c r="D722" s="16" t="s">
        <v>504</v>
      </c>
      <c r="E722" s="17">
        <v>14.5</v>
      </c>
      <c r="F722" s="18">
        <v>8.6199999999999992</v>
      </c>
      <c r="G722" s="19">
        <f>ROUND(E722*F722,2)</f>
        <v>124.99</v>
      </c>
    </row>
    <row r="723" spans="1:7" x14ac:dyDescent="0.25">
      <c r="A723" s="15" t="s">
        <v>505</v>
      </c>
      <c r="B723" s="15" t="s">
        <v>21</v>
      </c>
      <c r="C723" s="15" t="s">
        <v>6</v>
      </c>
      <c r="D723" s="16" t="s">
        <v>506</v>
      </c>
      <c r="E723" s="17">
        <v>3</v>
      </c>
      <c r="F723" s="18">
        <v>84.14</v>
      </c>
      <c r="G723" s="19">
        <f>ROUND(E723*F723,2)</f>
        <v>252.42</v>
      </c>
    </row>
    <row r="724" spans="1:7" x14ac:dyDescent="0.25">
      <c r="A724" s="15" t="s">
        <v>511</v>
      </c>
      <c r="B724" s="15" t="s">
        <v>21</v>
      </c>
      <c r="C724" s="15" t="s">
        <v>6</v>
      </c>
      <c r="D724" s="16" t="s">
        <v>512</v>
      </c>
      <c r="E724" s="17">
        <v>2</v>
      </c>
      <c r="F724" s="18">
        <v>196.18</v>
      </c>
      <c r="G724" s="19">
        <f>ROUND(E724*F724,2)</f>
        <v>392.36</v>
      </c>
    </row>
    <row r="725" spans="1:7" x14ac:dyDescent="0.25">
      <c r="A725" s="20"/>
      <c r="B725" s="20"/>
      <c r="C725" s="20"/>
      <c r="D725" s="21" t="s">
        <v>541</v>
      </c>
      <c r="E725" s="17">
        <v>1</v>
      </c>
      <c r="F725" s="11">
        <f>SUM(G715:G724)</f>
        <v>3891.81</v>
      </c>
      <c r="G725" s="11">
        <f>ROUND(F725*E725,2)</f>
        <v>3891.81</v>
      </c>
    </row>
    <row r="726" spans="1:7" ht="0.95" customHeight="1" x14ac:dyDescent="0.25">
      <c r="A726" s="22"/>
      <c r="B726" s="22"/>
      <c r="C726" s="22"/>
      <c r="D726" s="23"/>
      <c r="E726" s="22"/>
      <c r="F726" s="22"/>
      <c r="G726" s="22"/>
    </row>
    <row r="727" spans="1:7" x14ac:dyDescent="0.25">
      <c r="A727" s="20"/>
      <c r="B727" s="20"/>
      <c r="C727" s="20"/>
      <c r="D727" s="21" t="s">
        <v>542</v>
      </c>
      <c r="E727" s="17">
        <v>1</v>
      </c>
      <c r="F727" s="11">
        <f>G689+G714</f>
        <v>82074.98</v>
      </c>
      <c r="G727" s="11">
        <f>ROUND(F727*E727,2)</f>
        <v>82074.98</v>
      </c>
    </row>
    <row r="728" spans="1:7" ht="0.95" customHeight="1" x14ac:dyDescent="0.25">
      <c r="A728" s="22"/>
      <c r="B728" s="22"/>
      <c r="C728" s="22"/>
      <c r="D728" s="23"/>
      <c r="E728" s="22"/>
      <c r="F728" s="22"/>
      <c r="G728" s="22"/>
    </row>
    <row r="729" spans="1:7" x14ac:dyDescent="0.25">
      <c r="A729" s="12" t="s">
        <v>543</v>
      </c>
      <c r="B729" s="12" t="s">
        <v>11</v>
      </c>
      <c r="C729" s="12" t="s">
        <v>12</v>
      </c>
      <c r="D729" s="13" t="s">
        <v>544</v>
      </c>
      <c r="E729" s="14">
        <f>E743</f>
        <v>1</v>
      </c>
      <c r="F729" s="11">
        <f>F743</f>
        <v>83464.22</v>
      </c>
      <c r="G729" s="11">
        <f>G743</f>
        <v>83464.22</v>
      </c>
    </row>
    <row r="730" spans="1:7" x14ac:dyDescent="0.25">
      <c r="A730" s="15" t="s">
        <v>44</v>
      </c>
      <c r="B730" s="15" t="s">
        <v>21</v>
      </c>
      <c r="C730" s="15" t="s">
        <v>46</v>
      </c>
      <c r="D730" s="16" t="s">
        <v>45</v>
      </c>
      <c r="E730" s="17">
        <v>10.029</v>
      </c>
      <c r="F730" s="18">
        <v>81.63</v>
      </c>
      <c r="G730" s="19">
        <f>ROUND(E730*F730,2)</f>
        <v>818.67</v>
      </c>
    </row>
    <row r="731" spans="1:7" ht="22.5" x14ac:dyDescent="0.25">
      <c r="A731" s="15" t="s">
        <v>526</v>
      </c>
      <c r="B731" s="15" t="s">
        <v>21</v>
      </c>
      <c r="C731" s="15" t="s">
        <v>46</v>
      </c>
      <c r="D731" s="16" t="s">
        <v>527</v>
      </c>
      <c r="E731" s="17">
        <v>52.145000000000003</v>
      </c>
      <c r="F731" s="18">
        <v>115.33</v>
      </c>
      <c r="G731" s="19">
        <f>ROUND(E731*F731,2)</f>
        <v>6013.88</v>
      </c>
    </row>
    <row r="732" spans="1:7" x14ac:dyDescent="0.25">
      <c r="A732" s="15" t="s">
        <v>528</v>
      </c>
      <c r="B732" s="15" t="s">
        <v>21</v>
      </c>
      <c r="C732" s="15" t="s">
        <v>46</v>
      </c>
      <c r="D732" s="16" t="s">
        <v>529</v>
      </c>
      <c r="E732" s="17">
        <v>77.875</v>
      </c>
      <c r="F732" s="18">
        <v>114.64</v>
      </c>
      <c r="G732" s="19">
        <f>ROUND(E732*F732,2)</f>
        <v>8927.59</v>
      </c>
    </row>
    <row r="733" spans="1:7" x14ac:dyDescent="0.25">
      <c r="A733" s="15" t="s">
        <v>545</v>
      </c>
      <c r="B733" s="15" t="s">
        <v>21</v>
      </c>
      <c r="C733" s="15" t="s">
        <v>46</v>
      </c>
      <c r="D733" s="16" t="s">
        <v>546</v>
      </c>
      <c r="E733" s="17">
        <v>7.944</v>
      </c>
      <c r="F733" s="18">
        <v>120.16</v>
      </c>
      <c r="G733" s="19">
        <f>ROUND(E733*F733,2)</f>
        <v>954.55</v>
      </c>
    </row>
    <row r="734" spans="1:7" x14ac:dyDescent="0.25">
      <c r="A734" s="15" t="s">
        <v>50</v>
      </c>
      <c r="B734" s="15" t="s">
        <v>21</v>
      </c>
      <c r="C734" s="15" t="s">
        <v>52</v>
      </c>
      <c r="D734" s="16" t="s">
        <v>51</v>
      </c>
      <c r="E734" s="17">
        <v>24.66</v>
      </c>
      <c r="F734" s="18">
        <v>22.31</v>
      </c>
      <c r="G734" s="19">
        <f>ROUND(E734*F734,2)</f>
        <v>550.16</v>
      </c>
    </row>
    <row r="735" spans="1:7" x14ac:dyDescent="0.25">
      <c r="A735" s="15" t="s">
        <v>326</v>
      </c>
      <c r="B735" s="15" t="s">
        <v>21</v>
      </c>
      <c r="C735" s="15" t="s">
        <v>52</v>
      </c>
      <c r="D735" s="16" t="s">
        <v>327</v>
      </c>
      <c r="E735" s="17">
        <v>379.21800000000002</v>
      </c>
      <c r="F735" s="18">
        <v>31.04</v>
      </c>
      <c r="G735" s="19">
        <f>ROUND(E735*F735,2)</f>
        <v>11770.93</v>
      </c>
    </row>
    <row r="736" spans="1:7" x14ac:dyDescent="0.25">
      <c r="A736" s="15" t="s">
        <v>55</v>
      </c>
      <c r="B736" s="15" t="s">
        <v>21</v>
      </c>
      <c r="C736" s="15" t="s">
        <v>52</v>
      </c>
      <c r="D736" s="16" t="s">
        <v>56</v>
      </c>
      <c r="E736" s="17">
        <v>44</v>
      </c>
      <c r="F736" s="18">
        <v>26</v>
      </c>
      <c r="G736" s="19">
        <f>ROUND(E736*F736,2)</f>
        <v>1144</v>
      </c>
    </row>
    <row r="737" spans="1:7" x14ac:dyDescent="0.25">
      <c r="A737" s="15" t="s">
        <v>206</v>
      </c>
      <c r="B737" s="15" t="s">
        <v>21</v>
      </c>
      <c r="C737" s="15" t="s">
        <v>52</v>
      </c>
      <c r="D737" s="16" t="s">
        <v>207</v>
      </c>
      <c r="E737" s="17">
        <v>25.76</v>
      </c>
      <c r="F737" s="18">
        <v>26.34</v>
      </c>
      <c r="G737" s="19">
        <f>ROUND(E737*F737,2)</f>
        <v>678.52</v>
      </c>
    </row>
    <row r="738" spans="1:7" x14ac:dyDescent="0.25">
      <c r="A738" s="15" t="s">
        <v>456</v>
      </c>
      <c r="B738" s="15" t="s">
        <v>21</v>
      </c>
      <c r="C738" s="15" t="s">
        <v>458</v>
      </c>
      <c r="D738" s="16" t="s">
        <v>457</v>
      </c>
      <c r="E738" s="17">
        <v>108.93</v>
      </c>
      <c r="F738" s="18">
        <v>15.54</v>
      </c>
      <c r="G738" s="19">
        <f>ROUND(E738*F738,2)</f>
        <v>1692.77</v>
      </c>
    </row>
    <row r="739" spans="1:7" x14ac:dyDescent="0.25">
      <c r="A739" s="15" t="s">
        <v>47</v>
      </c>
      <c r="B739" s="15" t="s">
        <v>21</v>
      </c>
      <c r="C739" s="15" t="s">
        <v>49</v>
      </c>
      <c r="D739" s="16" t="s">
        <v>48</v>
      </c>
      <c r="E739" s="17">
        <v>7481.25</v>
      </c>
      <c r="F739" s="18">
        <v>1.1399999999999999</v>
      </c>
      <c r="G739" s="19">
        <f>ROUND(E739*F739,2)</f>
        <v>8528.6299999999992</v>
      </c>
    </row>
    <row r="740" spans="1:7" x14ac:dyDescent="0.25">
      <c r="A740" s="15" t="s">
        <v>461</v>
      </c>
      <c r="B740" s="15" t="s">
        <v>21</v>
      </c>
      <c r="C740" s="15" t="s">
        <v>458</v>
      </c>
      <c r="D740" s="16" t="s">
        <v>462</v>
      </c>
      <c r="E740" s="17">
        <v>49.19</v>
      </c>
      <c r="F740" s="18">
        <v>16.14</v>
      </c>
      <c r="G740" s="19">
        <f>ROUND(E740*F740,2)</f>
        <v>793.93</v>
      </c>
    </row>
    <row r="741" spans="1:7" x14ac:dyDescent="0.25">
      <c r="A741" s="15" t="s">
        <v>463</v>
      </c>
      <c r="B741" s="15" t="s">
        <v>21</v>
      </c>
      <c r="C741" s="15" t="s">
        <v>36</v>
      </c>
      <c r="D741" s="16" t="s">
        <v>464</v>
      </c>
      <c r="E741" s="17">
        <v>294.39299999999997</v>
      </c>
      <c r="F741" s="18">
        <v>8.1300000000000008</v>
      </c>
      <c r="G741" s="19">
        <f>ROUND(E741*F741,2)</f>
        <v>2393.42</v>
      </c>
    </row>
    <row r="742" spans="1:7" x14ac:dyDescent="0.25">
      <c r="A742" s="15" t="s">
        <v>547</v>
      </c>
      <c r="B742" s="15" t="s">
        <v>21</v>
      </c>
      <c r="C742" s="15" t="s">
        <v>6</v>
      </c>
      <c r="D742" s="16" t="s">
        <v>548</v>
      </c>
      <c r="E742" s="17">
        <v>1</v>
      </c>
      <c r="F742" s="18">
        <v>39197.17</v>
      </c>
      <c r="G742" s="19">
        <f>ROUND(E742*F742,2)</f>
        <v>39197.17</v>
      </c>
    </row>
    <row r="743" spans="1:7" x14ac:dyDescent="0.25">
      <c r="A743" s="20"/>
      <c r="B743" s="20"/>
      <c r="C743" s="20"/>
      <c r="D743" s="21" t="s">
        <v>549</v>
      </c>
      <c r="E743" s="17">
        <v>1</v>
      </c>
      <c r="F743" s="11">
        <f>SUM(G730:G742)</f>
        <v>83464.22</v>
      </c>
      <c r="G743" s="11">
        <f>ROUND(F743*E743,2)</f>
        <v>83464.22</v>
      </c>
    </row>
    <row r="744" spans="1:7" ht="0.95" customHeight="1" x14ac:dyDescent="0.25">
      <c r="A744" s="22"/>
      <c r="B744" s="22"/>
      <c r="C744" s="22"/>
      <c r="D744" s="23"/>
      <c r="E744" s="22"/>
      <c r="F744" s="22"/>
      <c r="G744" s="22"/>
    </row>
    <row r="745" spans="1:7" x14ac:dyDescent="0.25">
      <c r="A745" s="12" t="s">
        <v>550</v>
      </c>
      <c r="B745" s="12" t="s">
        <v>11</v>
      </c>
      <c r="C745" s="12" t="s">
        <v>12</v>
      </c>
      <c r="D745" s="13" t="s">
        <v>551</v>
      </c>
      <c r="E745" s="14">
        <f>E887</f>
        <v>1</v>
      </c>
      <c r="F745" s="11">
        <f>F887</f>
        <v>976523.96</v>
      </c>
      <c r="G745" s="11">
        <f>G887</f>
        <v>976523.96</v>
      </c>
    </row>
    <row r="746" spans="1:7" x14ac:dyDescent="0.25">
      <c r="A746" s="12" t="s">
        <v>552</v>
      </c>
      <c r="B746" s="12" t="s">
        <v>11</v>
      </c>
      <c r="C746" s="12" t="s">
        <v>12</v>
      </c>
      <c r="D746" s="13" t="s">
        <v>553</v>
      </c>
      <c r="E746" s="14">
        <f>E773</f>
        <v>1</v>
      </c>
      <c r="F746" s="11">
        <f>F773</f>
        <v>75146.73</v>
      </c>
      <c r="G746" s="11">
        <f>G773</f>
        <v>75146.73</v>
      </c>
    </row>
    <row r="747" spans="1:7" x14ac:dyDescent="0.25">
      <c r="A747" s="12" t="s">
        <v>554</v>
      </c>
      <c r="B747" s="12" t="s">
        <v>11</v>
      </c>
      <c r="C747" s="12" t="s">
        <v>12</v>
      </c>
      <c r="D747" s="13" t="s">
        <v>555</v>
      </c>
      <c r="E747" s="14">
        <f>E758</f>
        <v>1</v>
      </c>
      <c r="F747" s="11">
        <f>F758</f>
        <v>61211.96</v>
      </c>
      <c r="G747" s="11">
        <f>G758</f>
        <v>61211.96</v>
      </c>
    </row>
    <row r="748" spans="1:7" x14ac:dyDescent="0.25">
      <c r="A748" s="15" t="s">
        <v>44</v>
      </c>
      <c r="B748" s="15" t="s">
        <v>21</v>
      </c>
      <c r="C748" s="15" t="s">
        <v>46</v>
      </c>
      <c r="D748" s="16" t="s">
        <v>45</v>
      </c>
      <c r="E748" s="17">
        <v>14.734</v>
      </c>
      <c r="F748" s="18">
        <v>81.63</v>
      </c>
      <c r="G748" s="19">
        <f>ROUND(E748*F748,2)</f>
        <v>1202.74</v>
      </c>
    </row>
    <row r="749" spans="1:7" ht="22.5" x14ac:dyDescent="0.25">
      <c r="A749" s="15" t="s">
        <v>526</v>
      </c>
      <c r="B749" s="15" t="s">
        <v>21</v>
      </c>
      <c r="C749" s="15" t="s">
        <v>46</v>
      </c>
      <c r="D749" s="16" t="s">
        <v>527</v>
      </c>
      <c r="E749" s="17">
        <v>58.936</v>
      </c>
      <c r="F749" s="18">
        <v>115.33</v>
      </c>
      <c r="G749" s="19">
        <f>ROUND(E749*F749,2)</f>
        <v>6797.09</v>
      </c>
    </row>
    <row r="750" spans="1:7" x14ac:dyDescent="0.25">
      <c r="A750" s="15" t="s">
        <v>528</v>
      </c>
      <c r="B750" s="15" t="s">
        <v>21</v>
      </c>
      <c r="C750" s="15" t="s">
        <v>46</v>
      </c>
      <c r="D750" s="16" t="s">
        <v>529</v>
      </c>
      <c r="E750" s="17">
        <v>119.08799999999999</v>
      </c>
      <c r="F750" s="18">
        <v>114.64</v>
      </c>
      <c r="G750" s="19">
        <f>ROUND(E750*F750,2)</f>
        <v>13652.25</v>
      </c>
    </row>
    <row r="751" spans="1:7" x14ac:dyDescent="0.25">
      <c r="A751" s="15" t="s">
        <v>50</v>
      </c>
      <c r="B751" s="15" t="s">
        <v>21</v>
      </c>
      <c r="C751" s="15" t="s">
        <v>52</v>
      </c>
      <c r="D751" s="16" t="s">
        <v>51</v>
      </c>
      <c r="E751" s="17">
        <v>19.600000000000001</v>
      </c>
      <c r="F751" s="18">
        <v>22.31</v>
      </c>
      <c r="G751" s="19">
        <f>ROUND(E751*F751,2)</f>
        <v>437.28</v>
      </c>
    </row>
    <row r="752" spans="1:7" x14ac:dyDescent="0.25">
      <c r="A752" s="15" t="s">
        <v>55</v>
      </c>
      <c r="B752" s="15" t="s">
        <v>21</v>
      </c>
      <c r="C752" s="15" t="s">
        <v>52</v>
      </c>
      <c r="D752" s="16" t="s">
        <v>56</v>
      </c>
      <c r="E752" s="17">
        <v>595.44000000000005</v>
      </c>
      <c r="F752" s="18">
        <v>26</v>
      </c>
      <c r="G752" s="19">
        <f>ROUND(E752*F752,2)</f>
        <v>15481.44</v>
      </c>
    </row>
    <row r="753" spans="1:7" x14ac:dyDescent="0.25">
      <c r="A753" s="15" t="s">
        <v>47</v>
      </c>
      <c r="B753" s="15" t="s">
        <v>21</v>
      </c>
      <c r="C753" s="15" t="s">
        <v>49</v>
      </c>
      <c r="D753" s="16" t="s">
        <v>48</v>
      </c>
      <c r="E753" s="17">
        <v>12750.75</v>
      </c>
      <c r="F753" s="18">
        <v>1.1399999999999999</v>
      </c>
      <c r="G753" s="19">
        <f>ROUND(E753*F753,2)</f>
        <v>14535.86</v>
      </c>
    </row>
    <row r="754" spans="1:7" x14ac:dyDescent="0.25">
      <c r="A754" s="15" t="s">
        <v>456</v>
      </c>
      <c r="B754" s="15" t="s">
        <v>21</v>
      </c>
      <c r="C754" s="15" t="s">
        <v>458</v>
      </c>
      <c r="D754" s="16" t="s">
        <v>457</v>
      </c>
      <c r="E754" s="17">
        <v>119.2</v>
      </c>
      <c r="F754" s="18">
        <v>15.54</v>
      </c>
      <c r="G754" s="19">
        <f>ROUND(E754*F754,2)</f>
        <v>1852.37</v>
      </c>
    </row>
    <row r="755" spans="1:7" x14ac:dyDescent="0.25">
      <c r="A755" s="15" t="s">
        <v>461</v>
      </c>
      <c r="B755" s="15" t="s">
        <v>21</v>
      </c>
      <c r="C755" s="15" t="s">
        <v>458</v>
      </c>
      <c r="D755" s="16" t="s">
        <v>462</v>
      </c>
      <c r="E755" s="17">
        <v>161.80000000000001</v>
      </c>
      <c r="F755" s="18">
        <v>16.14</v>
      </c>
      <c r="G755" s="19">
        <f>ROUND(E755*F755,2)</f>
        <v>2611.4499999999998</v>
      </c>
    </row>
    <row r="756" spans="1:7" x14ac:dyDescent="0.25">
      <c r="A756" s="15" t="s">
        <v>463</v>
      </c>
      <c r="B756" s="15" t="s">
        <v>21</v>
      </c>
      <c r="C756" s="15" t="s">
        <v>36</v>
      </c>
      <c r="D756" s="16" t="s">
        <v>464</v>
      </c>
      <c r="E756" s="17">
        <v>519.55200000000002</v>
      </c>
      <c r="F756" s="18">
        <v>8.1300000000000008</v>
      </c>
      <c r="G756" s="19">
        <f>ROUND(E756*F756,2)</f>
        <v>4223.96</v>
      </c>
    </row>
    <row r="757" spans="1:7" x14ac:dyDescent="0.25">
      <c r="A757" s="15" t="s">
        <v>151</v>
      </c>
      <c r="B757" s="15" t="s">
        <v>21</v>
      </c>
      <c r="C757" s="15" t="s">
        <v>6</v>
      </c>
      <c r="D757" s="16" t="s">
        <v>152</v>
      </c>
      <c r="E757" s="17">
        <v>1</v>
      </c>
      <c r="F757" s="18">
        <v>417.52</v>
      </c>
      <c r="G757" s="19">
        <f>ROUND(E757*F757,2)</f>
        <v>417.52</v>
      </c>
    </row>
    <row r="758" spans="1:7" x14ac:dyDescent="0.25">
      <c r="A758" s="20"/>
      <c r="B758" s="20"/>
      <c r="C758" s="20"/>
      <c r="D758" s="21" t="s">
        <v>556</v>
      </c>
      <c r="E758" s="17">
        <v>1</v>
      </c>
      <c r="F758" s="11">
        <f>SUM(G748:G757)</f>
        <v>61211.96</v>
      </c>
      <c r="G758" s="11">
        <f>ROUND(F758*E758,2)</f>
        <v>61211.96</v>
      </c>
    </row>
    <row r="759" spans="1:7" ht="0.95" customHeight="1" x14ac:dyDescent="0.25">
      <c r="A759" s="22"/>
      <c r="B759" s="22"/>
      <c r="C759" s="22"/>
      <c r="D759" s="23"/>
      <c r="E759" s="22"/>
      <c r="F759" s="22"/>
      <c r="G759" s="22"/>
    </row>
    <row r="760" spans="1:7" x14ac:dyDescent="0.25">
      <c r="A760" s="12" t="s">
        <v>557</v>
      </c>
      <c r="B760" s="12" t="s">
        <v>11</v>
      </c>
      <c r="C760" s="12" t="s">
        <v>12</v>
      </c>
      <c r="D760" s="13" t="s">
        <v>558</v>
      </c>
      <c r="E760" s="14">
        <f>E771</f>
        <v>1</v>
      </c>
      <c r="F760" s="11">
        <f>F771</f>
        <v>13934.77</v>
      </c>
      <c r="G760" s="11">
        <f>G771</f>
        <v>13934.77</v>
      </c>
    </row>
    <row r="761" spans="1:7" x14ac:dyDescent="0.25">
      <c r="A761" s="15" t="s">
        <v>44</v>
      </c>
      <c r="B761" s="15" t="s">
        <v>21</v>
      </c>
      <c r="C761" s="15" t="s">
        <v>46</v>
      </c>
      <c r="D761" s="16" t="s">
        <v>45</v>
      </c>
      <c r="E761" s="17">
        <v>3.7949999999999999</v>
      </c>
      <c r="F761" s="18">
        <v>81.63</v>
      </c>
      <c r="G761" s="19">
        <f>ROUND(E761*F761,2)</f>
        <v>309.79000000000002</v>
      </c>
    </row>
    <row r="762" spans="1:7" ht="22.5" x14ac:dyDescent="0.25">
      <c r="A762" s="15" t="s">
        <v>526</v>
      </c>
      <c r="B762" s="15" t="s">
        <v>21</v>
      </c>
      <c r="C762" s="15" t="s">
        <v>46</v>
      </c>
      <c r="D762" s="16" t="s">
        <v>527</v>
      </c>
      <c r="E762" s="17">
        <v>11.385</v>
      </c>
      <c r="F762" s="18">
        <v>115.33</v>
      </c>
      <c r="G762" s="19">
        <f>ROUND(E762*F762,2)</f>
        <v>1313.03</v>
      </c>
    </row>
    <row r="763" spans="1:7" x14ac:dyDescent="0.25">
      <c r="A763" s="15" t="s">
        <v>528</v>
      </c>
      <c r="B763" s="15" t="s">
        <v>21</v>
      </c>
      <c r="C763" s="15" t="s">
        <v>46</v>
      </c>
      <c r="D763" s="16" t="s">
        <v>529</v>
      </c>
      <c r="E763" s="17">
        <v>19.8</v>
      </c>
      <c r="F763" s="18">
        <v>114.64</v>
      </c>
      <c r="G763" s="19">
        <f>ROUND(E763*F763,2)</f>
        <v>2269.87</v>
      </c>
    </row>
    <row r="764" spans="1:7" x14ac:dyDescent="0.25">
      <c r="A764" s="15" t="s">
        <v>50</v>
      </c>
      <c r="B764" s="15" t="s">
        <v>21</v>
      </c>
      <c r="C764" s="15" t="s">
        <v>52</v>
      </c>
      <c r="D764" s="16" t="s">
        <v>51</v>
      </c>
      <c r="E764" s="17">
        <v>9.9</v>
      </c>
      <c r="F764" s="18">
        <v>22.31</v>
      </c>
      <c r="G764" s="19">
        <f>ROUND(E764*F764,2)</f>
        <v>220.87</v>
      </c>
    </row>
    <row r="765" spans="1:7" x14ac:dyDescent="0.25">
      <c r="A765" s="15" t="s">
        <v>55</v>
      </c>
      <c r="B765" s="15" t="s">
        <v>21</v>
      </c>
      <c r="C765" s="15" t="s">
        <v>52</v>
      </c>
      <c r="D765" s="16" t="s">
        <v>56</v>
      </c>
      <c r="E765" s="17">
        <v>132</v>
      </c>
      <c r="F765" s="18">
        <v>26</v>
      </c>
      <c r="G765" s="19">
        <f>ROUND(E765*F765,2)</f>
        <v>3432</v>
      </c>
    </row>
    <row r="766" spans="1:7" x14ac:dyDescent="0.25">
      <c r="A766" s="15" t="s">
        <v>47</v>
      </c>
      <c r="B766" s="15" t="s">
        <v>21</v>
      </c>
      <c r="C766" s="15" t="s">
        <v>49</v>
      </c>
      <c r="D766" s="16" t="s">
        <v>48</v>
      </c>
      <c r="E766" s="17">
        <v>1247.5999999999999</v>
      </c>
      <c r="F766" s="18">
        <v>1.1399999999999999</v>
      </c>
      <c r="G766" s="19">
        <f>ROUND(E766*F766,2)</f>
        <v>1422.26</v>
      </c>
    </row>
    <row r="767" spans="1:7" x14ac:dyDescent="0.25">
      <c r="A767" s="15" t="s">
        <v>456</v>
      </c>
      <c r="B767" s="15" t="s">
        <v>21</v>
      </c>
      <c r="C767" s="15" t="s">
        <v>458</v>
      </c>
      <c r="D767" s="16" t="s">
        <v>457</v>
      </c>
      <c r="E767" s="17">
        <v>57</v>
      </c>
      <c r="F767" s="18">
        <v>15.54</v>
      </c>
      <c r="G767" s="19">
        <f>ROUND(E767*F767,2)</f>
        <v>885.78</v>
      </c>
    </row>
    <row r="768" spans="1:7" x14ac:dyDescent="0.25">
      <c r="A768" s="15" t="s">
        <v>151</v>
      </c>
      <c r="B768" s="15" t="s">
        <v>21</v>
      </c>
      <c r="C768" s="15" t="s">
        <v>6</v>
      </c>
      <c r="D768" s="16" t="s">
        <v>152</v>
      </c>
      <c r="E768" s="17">
        <v>3</v>
      </c>
      <c r="F768" s="18">
        <v>417.52</v>
      </c>
      <c r="G768" s="19">
        <f>ROUND(E768*F768,2)</f>
        <v>1252.56</v>
      </c>
    </row>
    <row r="769" spans="1:7" x14ac:dyDescent="0.25">
      <c r="A769" s="15" t="s">
        <v>109</v>
      </c>
      <c r="B769" s="15" t="s">
        <v>21</v>
      </c>
      <c r="C769" s="15" t="s">
        <v>52</v>
      </c>
      <c r="D769" s="16" t="s">
        <v>110</v>
      </c>
      <c r="E769" s="17">
        <v>28.05</v>
      </c>
      <c r="F769" s="18">
        <v>80.2</v>
      </c>
      <c r="G769" s="19">
        <f>ROUND(E769*F769,2)</f>
        <v>2249.61</v>
      </c>
    </row>
    <row r="770" spans="1:7" x14ac:dyDescent="0.25">
      <c r="A770" s="15" t="s">
        <v>486</v>
      </c>
      <c r="B770" s="15" t="s">
        <v>21</v>
      </c>
      <c r="C770" s="15" t="s">
        <v>214</v>
      </c>
      <c r="D770" s="16" t="s">
        <v>487</v>
      </c>
      <c r="E770" s="17">
        <v>300</v>
      </c>
      <c r="F770" s="18">
        <v>1.93</v>
      </c>
      <c r="G770" s="19">
        <f>ROUND(E770*F770,2)</f>
        <v>579</v>
      </c>
    </row>
    <row r="771" spans="1:7" x14ac:dyDescent="0.25">
      <c r="A771" s="20"/>
      <c r="B771" s="20"/>
      <c r="C771" s="20"/>
      <c r="D771" s="21" t="s">
        <v>559</v>
      </c>
      <c r="E771" s="17">
        <v>1</v>
      </c>
      <c r="F771" s="11">
        <f>SUM(G761:G770)</f>
        <v>13934.77</v>
      </c>
      <c r="G771" s="11">
        <f>ROUND(F771*E771,2)</f>
        <v>13934.77</v>
      </c>
    </row>
    <row r="772" spans="1:7" ht="0.95" customHeight="1" x14ac:dyDescent="0.25">
      <c r="A772" s="22"/>
      <c r="B772" s="22"/>
      <c r="C772" s="22"/>
      <c r="D772" s="23"/>
      <c r="E772" s="22"/>
      <c r="F772" s="22"/>
      <c r="G772" s="22"/>
    </row>
    <row r="773" spans="1:7" x14ac:dyDescent="0.25">
      <c r="A773" s="20"/>
      <c r="B773" s="20"/>
      <c r="C773" s="20"/>
      <c r="D773" s="21" t="s">
        <v>560</v>
      </c>
      <c r="E773" s="17">
        <v>1</v>
      </c>
      <c r="F773" s="11">
        <f>G747+G760</f>
        <v>75146.73</v>
      </c>
      <c r="G773" s="11">
        <f>ROUND(F773*E773,2)</f>
        <v>75146.73</v>
      </c>
    </row>
    <row r="774" spans="1:7" ht="0.95" customHeight="1" x14ac:dyDescent="0.25">
      <c r="A774" s="22"/>
      <c r="B774" s="22"/>
      <c r="C774" s="22"/>
      <c r="D774" s="23"/>
      <c r="E774" s="22"/>
      <c r="F774" s="22"/>
      <c r="G774" s="22"/>
    </row>
    <row r="775" spans="1:7" x14ac:dyDescent="0.25">
      <c r="A775" s="12" t="s">
        <v>561</v>
      </c>
      <c r="B775" s="12" t="s">
        <v>11</v>
      </c>
      <c r="C775" s="12" t="s">
        <v>12</v>
      </c>
      <c r="D775" s="13" t="s">
        <v>562</v>
      </c>
      <c r="E775" s="14">
        <f>E837</f>
        <v>1</v>
      </c>
      <c r="F775" s="11">
        <f>F837</f>
        <v>404560.32</v>
      </c>
      <c r="G775" s="11">
        <f>G837</f>
        <v>404560.32</v>
      </c>
    </row>
    <row r="776" spans="1:7" x14ac:dyDescent="0.25">
      <c r="A776" s="15" t="s">
        <v>44</v>
      </c>
      <c r="B776" s="15" t="s">
        <v>21</v>
      </c>
      <c r="C776" s="15" t="s">
        <v>46</v>
      </c>
      <c r="D776" s="16" t="s">
        <v>45</v>
      </c>
      <c r="E776" s="17">
        <v>23.446999999999999</v>
      </c>
      <c r="F776" s="18">
        <v>81.63</v>
      </c>
      <c r="G776" s="19">
        <f>ROUND(E776*F776,2)</f>
        <v>1913.98</v>
      </c>
    </row>
    <row r="777" spans="1:7" ht="22.5" x14ac:dyDescent="0.25">
      <c r="A777" s="15" t="s">
        <v>53</v>
      </c>
      <c r="B777" s="15" t="s">
        <v>21</v>
      </c>
      <c r="C777" s="15" t="s">
        <v>46</v>
      </c>
      <c r="D777" s="16" t="s">
        <v>54</v>
      </c>
      <c r="E777" s="17">
        <v>117.233</v>
      </c>
      <c r="F777" s="18">
        <v>103.19</v>
      </c>
      <c r="G777" s="19">
        <f>ROUND(E777*F777,2)</f>
        <v>12097.27</v>
      </c>
    </row>
    <row r="778" spans="1:7" x14ac:dyDescent="0.25">
      <c r="A778" s="15" t="s">
        <v>59</v>
      </c>
      <c r="B778" s="15" t="s">
        <v>21</v>
      </c>
      <c r="C778" s="15" t="s">
        <v>46</v>
      </c>
      <c r="D778" s="16" t="s">
        <v>60</v>
      </c>
      <c r="E778" s="17">
        <v>8.8949999999999996</v>
      </c>
      <c r="F778" s="18">
        <v>109.39</v>
      </c>
      <c r="G778" s="19">
        <f>ROUND(E778*F778,2)</f>
        <v>973.02</v>
      </c>
    </row>
    <row r="779" spans="1:7" ht="22.5" x14ac:dyDescent="0.25">
      <c r="A779" s="15" t="s">
        <v>563</v>
      </c>
      <c r="B779" s="15" t="s">
        <v>21</v>
      </c>
      <c r="C779" s="15" t="s">
        <v>36</v>
      </c>
      <c r="D779" s="16" t="s">
        <v>564</v>
      </c>
      <c r="E779" s="17">
        <v>34.337000000000003</v>
      </c>
      <c r="F779" s="18">
        <v>98.26</v>
      </c>
      <c r="G779" s="19">
        <f>ROUND(E779*F779,2)</f>
        <v>3373.95</v>
      </c>
    </row>
    <row r="780" spans="1:7" x14ac:dyDescent="0.25">
      <c r="A780" s="15" t="s">
        <v>50</v>
      </c>
      <c r="B780" s="15" t="s">
        <v>21</v>
      </c>
      <c r="C780" s="15" t="s">
        <v>52</v>
      </c>
      <c r="D780" s="16" t="s">
        <v>51</v>
      </c>
      <c r="E780" s="17">
        <v>52.923999999999999</v>
      </c>
      <c r="F780" s="18">
        <v>22.31</v>
      </c>
      <c r="G780" s="19">
        <f>ROUND(E780*F780,2)</f>
        <v>1180.73</v>
      </c>
    </row>
    <row r="781" spans="1:7" x14ac:dyDescent="0.25">
      <c r="A781" s="15" t="s">
        <v>55</v>
      </c>
      <c r="B781" s="15" t="s">
        <v>21</v>
      </c>
      <c r="C781" s="15" t="s">
        <v>52</v>
      </c>
      <c r="D781" s="16" t="s">
        <v>56</v>
      </c>
      <c r="E781" s="17">
        <v>62.7</v>
      </c>
      <c r="F781" s="18">
        <v>26</v>
      </c>
      <c r="G781" s="19">
        <f>ROUND(E781*F781,2)</f>
        <v>1630.2</v>
      </c>
    </row>
    <row r="782" spans="1:7" x14ac:dyDescent="0.25">
      <c r="A782" s="15" t="s">
        <v>47</v>
      </c>
      <c r="B782" s="15" t="s">
        <v>21</v>
      </c>
      <c r="C782" s="15" t="s">
        <v>49</v>
      </c>
      <c r="D782" s="16" t="s">
        <v>48</v>
      </c>
      <c r="E782" s="17">
        <v>11800.04</v>
      </c>
      <c r="F782" s="18">
        <v>1.1399999999999999</v>
      </c>
      <c r="G782" s="19">
        <f>ROUND(E782*F782,2)</f>
        <v>13452.05</v>
      </c>
    </row>
    <row r="783" spans="1:7" x14ac:dyDescent="0.25">
      <c r="A783" s="15" t="s">
        <v>456</v>
      </c>
      <c r="B783" s="15" t="s">
        <v>21</v>
      </c>
      <c r="C783" s="15" t="s">
        <v>458</v>
      </c>
      <c r="D783" s="16" t="s">
        <v>457</v>
      </c>
      <c r="E783" s="17">
        <v>59.3</v>
      </c>
      <c r="F783" s="18">
        <v>15.54</v>
      </c>
      <c r="G783" s="19">
        <f>ROUND(E783*F783,2)</f>
        <v>921.52</v>
      </c>
    </row>
    <row r="784" spans="1:7" x14ac:dyDescent="0.25">
      <c r="A784" s="15" t="s">
        <v>486</v>
      </c>
      <c r="B784" s="15" t="s">
        <v>21</v>
      </c>
      <c r="C784" s="15" t="s">
        <v>214</v>
      </c>
      <c r="D784" s="16" t="s">
        <v>487</v>
      </c>
      <c r="E784" s="17">
        <v>42915.173000000003</v>
      </c>
      <c r="F784" s="18">
        <v>1.93</v>
      </c>
      <c r="G784" s="19">
        <f>ROUND(E784*F784,2)</f>
        <v>82826.28</v>
      </c>
    </row>
    <row r="785" spans="1:7" ht="45" x14ac:dyDescent="0.25">
      <c r="A785" s="15" t="s">
        <v>488</v>
      </c>
      <c r="B785" s="15" t="s">
        <v>21</v>
      </c>
      <c r="C785" s="15" t="s">
        <v>395</v>
      </c>
      <c r="D785" s="16" t="s">
        <v>489</v>
      </c>
      <c r="E785" s="17">
        <v>826.37900000000002</v>
      </c>
      <c r="F785" s="18">
        <v>16.13</v>
      </c>
      <c r="G785" s="19">
        <f>ROUND(E785*F785,2)</f>
        <v>13329.49</v>
      </c>
    </row>
    <row r="786" spans="1:7" ht="33.75" x14ac:dyDescent="0.25">
      <c r="A786" s="15" t="s">
        <v>391</v>
      </c>
      <c r="B786" s="15" t="s">
        <v>21</v>
      </c>
      <c r="C786" s="15" t="s">
        <v>52</v>
      </c>
      <c r="D786" s="16" t="s">
        <v>392</v>
      </c>
      <c r="E786" s="17">
        <v>424.93599999999998</v>
      </c>
      <c r="F786" s="18">
        <v>65.77</v>
      </c>
      <c r="G786" s="19">
        <f>ROUND(E786*F786,2)</f>
        <v>27948.04</v>
      </c>
    </row>
    <row r="787" spans="1:7" ht="33.75" x14ac:dyDescent="0.25">
      <c r="A787" s="15" t="s">
        <v>565</v>
      </c>
      <c r="B787" s="15" t="s">
        <v>21</v>
      </c>
      <c r="C787" s="15" t="s">
        <v>52</v>
      </c>
      <c r="D787" s="16" t="s">
        <v>566</v>
      </c>
      <c r="E787" s="17">
        <v>224.988</v>
      </c>
      <c r="F787" s="18">
        <v>65.959999999999994</v>
      </c>
      <c r="G787" s="19">
        <f>ROUND(E787*F787,2)</f>
        <v>14840.21</v>
      </c>
    </row>
    <row r="788" spans="1:7" x14ac:dyDescent="0.25">
      <c r="A788" s="15" t="s">
        <v>262</v>
      </c>
      <c r="B788" s="15" t="s">
        <v>21</v>
      </c>
      <c r="C788" s="15" t="s">
        <v>52</v>
      </c>
      <c r="D788" s="16" t="s">
        <v>263</v>
      </c>
      <c r="E788" s="17">
        <v>1093.3389999999999</v>
      </c>
      <c r="F788" s="18">
        <v>42.12</v>
      </c>
      <c r="G788" s="19">
        <f>ROUND(E788*F788,2)</f>
        <v>46051.44</v>
      </c>
    </row>
    <row r="789" spans="1:7" x14ac:dyDescent="0.25">
      <c r="A789" s="15" t="s">
        <v>393</v>
      </c>
      <c r="B789" s="15" t="s">
        <v>21</v>
      </c>
      <c r="C789" s="15" t="s">
        <v>395</v>
      </c>
      <c r="D789" s="16" t="s">
        <v>394</v>
      </c>
      <c r="E789" s="17">
        <v>252.52500000000001</v>
      </c>
      <c r="F789" s="18">
        <v>24.07</v>
      </c>
      <c r="G789" s="19">
        <f>ROUND(E789*F789,2)</f>
        <v>6078.28</v>
      </c>
    </row>
    <row r="790" spans="1:7" x14ac:dyDescent="0.25">
      <c r="A790" s="15" t="s">
        <v>264</v>
      </c>
      <c r="B790" s="15" t="s">
        <v>21</v>
      </c>
      <c r="C790" s="15" t="s">
        <v>266</v>
      </c>
      <c r="D790" s="16" t="s">
        <v>265</v>
      </c>
      <c r="E790" s="17">
        <v>130.02000000000001</v>
      </c>
      <c r="F790" s="18">
        <v>15.33</v>
      </c>
      <c r="G790" s="19">
        <f>ROUND(E790*F790,2)</f>
        <v>1993.21</v>
      </c>
    </row>
    <row r="791" spans="1:7" x14ac:dyDescent="0.25">
      <c r="A791" s="15" t="s">
        <v>400</v>
      </c>
      <c r="B791" s="15" t="s">
        <v>21</v>
      </c>
      <c r="C791" s="15" t="s">
        <v>52</v>
      </c>
      <c r="D791" s="16" t="s">
        <v>401</v>
      </c>
      <c r="E791" s="17">
        <v>9.25</v>
      </c>
      <c r="F791" s="18">
        <v>199.87</v>
      </c>
      <c r="G791" s="19">
        <f>ROUND(E791*F791,2)</f>
        <v>1848.8</v>
      </c>
    </row>
    <row r="792" spans="1:7" x14ac:dyDescent="0.25">
      <c r="A792" s="15" t="s">
        <v>494</v>
      </c>
      <c r="B792" s="15" t="s">
        <v>21</v>
      </c>
      <c r="C792" s="15" t="s">
        <v>36</v>
      </c>
      <c r="D792" s="16" t="s">
        <v>495</v>
      </c>
      <c r="E792" s="17">
        <v>17.100000000000001</v>
      </c>
      <c r="F792" s="18">
        <v>139.16999999999999</v>
      </c>
      <c r="G792" s="19">
        <f>ROUND(E792*F792,2)</f>
        <v>2379.81</v>
      </c>
    </row>
    <row r="793" spans="1:7" ht="22.5" x14ac:dyDescent="0.25">
      <c r="A793" s="15" t="s">
        <v>567</v>
      </c>
      <c r="B793" s="15" t="s">
        <v>21</v>
      </c>
      <c r="C793" s="15" t="s">
        <v>113</v>
      </c>
      <c r="D793" s="16" t="s">
        <v>568</v>
      </c>
      <c r="E793" s="17">
        <v>10</v>
      </c>
      <c r="F793" s="18">
        <v>692.65</v>
      </c>
      <c r="G793" s="19">
        <f>ROUND(E793*F793,2)</f>
        <v>6926.5</v>
      </c>
    </row>
    <row r="794" spans="1:7" ht="22.5" x14ac:dyDescent="0.25">
      <c r="A794" s="15" t="s">
        <v>402</v>
      </c>
      <c r="B794" s="15" t="s">
        <v>21</v>
      </c>
      <c r="C794" s="15" t="s">
        <v>85</v>
      </c>
      <c r="D794" s="16" t="s">
        <v>403</v>
      </c>
      <c r="E794" s="17">
        <v>2</v>
      </c>
      <c r="F794" s="18">
        <v>287.57</v>
      </c>
      <c r="G794" s="19">
        <f>ROUND(E794*F794,2)</f>
        <v>575.14</v>
      </c>
    </row>
    <row r="795" spans="1:7" x14ac:dyDescent="0.25">
      <c r="A795" s="15" t="s">
        <v>569</v>
      </c>
      <c r="B795" s="15" t="s">
        <v>21</v>
      </c>
      <c r="C795" s="15" t="s">
        <v>36</v>
      </c>
      <c r="D795" s="16" t="s">
        <v>570</v>
      </c>
      <c r="E795" s="17">
        <v>38.008000000000003</v>
      </c>
      <c r="F795" s="18">
        <v>164.05</v>
      </c>
      <c r="G795" s="19">
        <f>ROUND(E795*F795,2)</f>
        <v>6235.21</v>
      </c>
    </row>
    <row r="796" spans="1:7" ht="45" x14ac:dyDescent="0.25">
      <c r="A796" s="15" t="s">
        <v>571</v>
      </c>
      <c r="B796" s="15" t="s">
        <v>21</v>
      </c>
      <c r="C796" s="15" t="s">
        <v>395</v>
      </c>
      <c r="D796" s="16" t="s">
        <v>572</v>
      </c>
      <c r="E796" s="17">
        <v>29.58</v>
      </c>
      <c r="F796" s="18">
        <v>328.49</v>
      </c>
      <c r="G796" s="19">
        <f>ROUND(E796*F796,2)</f>
        <v>9716.73</v>
      </c>
    </row>
    <row r="797" spans="1:7" x14ac:dyDescent="0.25">
      <c r="A797" s="15" t="s">
        <v>396</v>
      </c>
      <c r="B797" s="15" t="s">
        <v>21</v>
      </c>
      <c r="C797" s="15" t="s">
        <v>113</v>
      </c>
      <c r="D797" s="16" t="s">
        <v>397</v>
      </c>
      <c r="E797" s="17">
        <v>1</v>
      </c>
      <c r="F797" s="18">
        <v>360.99</v>
      </c>
      <c r="G797" s="19">
        <f>ROUND(E797*F797,2)</f>
        <v>360.99</v>
      </c>
    </row>
    <row r="798" spans="1:7" ht="22.5" x14ac:dyDescent="0.25">
      <c r="A798" s="15" t="s">
        <v>404</v>
      </c>
      <c r="B798" s="15" t="s">
        <v>21</v>
      </c>
      <c r="C798" s="15" t="s">
        <v>395</v>
      </c>
      <c r="D798" s="16" t="s">
        <v>405</v>
      </c>
      <c r="E798" s="17">
        <v>33.090000000000003</v>
      </c>
      <c r="F798" s="18">
        <v>40.94</v>
      </c>
      <c r="G798" s="19">
        <f>ROUND(E798*F798,2)</f>
        <v>1354.7</v>
      </c>
    </row>
    <row r="799" spans="1:7" ht="33.75" x14ac:dyDescent="0.25">
      <c r="A799" s="15" t="s">
        <v>573</v>
      </c>
      <c r="B799" s="15" t="s">
        <v>21</v>
      </c>
      <c r="C799" s="15" t="s">
        <v>395</v>
      </c>
      <c r="D799" s="16" t="s">
        <v>574</v>
      </c>
      <c r="E799" s="17">
        <v>161.47800000000001</v>
      </c>
      <c r="F799" s="18">
        <v>32.450000000000003</v>
      </c>
      <c r="G799" s="19">
        <f>ROUND(E799*F799,2)</f>
        <v>5239.96</v>
      </c>
    </row>
    <row r="800" spans="1:7" ht="45" x14ac:dyDescent="0.25">
      <c r="A800" s="15" t="s">
        <v>575</v>
      </c>
      <c r="B800" s="15" t="s">
        <v>21</v>
      </c>
      <c r="C800" s="15" t="s">
        <v>395</v>
      </c>
      <c r="D800" s="16" t="s">
        <v>576</v>
      </c>
      <c r="E800" s="17">
        <v>149.36199999999999</v>
      </c>
      <c r="F800" s="18">
        <v>34.42</v>
      </c>
      <c r="G800" s="19">
        <f>ROUND(E800*F800,2)</f>
        <v>5141.04</v>
      </c>
    </row>
    <row r="801" spans="1:7" ht="45" x14ac:dyDescent="0.25">
      <c r="A801" s="15" t="s">
        <v>577</v>
      </c>
      <c r="B801" s="15" t="s">
        <v>21</v>
      </c>
      <c r="C801" s="15" t="s">
        <v>395</v>
      </c>
      <c r="D801" s="16" t="s">
        <v>578</v>
      </c>
      <c r="E801" s="17">
        <v>118.024</v>
      </c>
      <c r="F801" s="18">
        <v>37.770000000000003</v>
      </c>
      <c r="G801" s="19">
        <f>ROUND(E801*F801,2)</f>
        <v>4457.7700000000004</v>
      </c>
    </row>
    <row r="802" spans="1:7" ht="22.5" x14ac:dyDescent="0.25">
      <c r="A802" s="15" t="s">
        <v>579</v>
      </c>
      <c r="B802" s="15" t="s">
        <v>21</v>
      </c>
      <c r="C802" s="15" t="s">
        <v>52</v>
      </c>
      <c r="D802" s="16" t="s">
        <v>580</v>
      </c>
      <c r="E802" s="17">
        <v>302.52699999999999</v>
      </c>
      <c r="F802" s="18">
        <v>22.2</v>
      </c>
      <c r="G802" s="19">
        <f>ROUND(E802*F802,2)</f>
        <v>6716.1</v>
      </c>
    </row>
    <row r="803" spans="1:7" ht="33.75" x14ac:dyDescent="0.25">
      <c r="A803" s="15" t="s">
        <v>581</v>
      </c>
      <c r="B803" s="15" t="s">
        <v>21</v>
      </c>
      <c r="C803" s="15" t="s">
        <v>395</v>
      </c>
      <c r="D803" s="16" t="s">
        <v>582</v>
      </c>
      <c r="E803" s="17">
        <v>443.98700000000002</v>
      </c>
      <c r="F803" s="18">
        <v>21.43</v>
      </c>
      <c r="G803" s="19">
        <f>ROUND(E803*F803,2)</f>
        <v>9514.64</v>
      </c>
    </row>
    <row r="804" spans="1:7" ht="33.75" x14ac:dyDescent="0.25">
      <c r="A804" s="15" t="s">
        <v>583</v>
      </c>
      <c r="B804" s="15" t="s">
        <v>21</v>
      </c>
      <c r="C804" s="15" t="s">
        <v>395</v>
      </c>
      <c r="D804" s="16" t="s">
        <v>584</v>
      </c>
      <c r="E804" s="17">
        <v>122.437</v>
      </c>
      <c r="F804" s="18">
        <v>25.69</v>
      </c>
      <c r="G804" s="19">
        <f>ROUND(E804*F804,2)</f>
        <v>3145.41</v>
      </c>
    </row>
    <row r="805" spans="1:7" ht="22.5" x14ac:dyDescent="0.25">
      <c r="A805" s="15" t="s">
        <v>585</v>
      </c>
      <c r="B805" s="15" t="s">
        <v>21</v>
      </c>
      <c r="C805" s="15" t="s">
        <v>395</v>
      </c>
      <c r="D805" s="16" t="s">
        <v>586</v>
      </c>
      <c r="E805" s="17">
        <v>447.572</v>
      </c>
      <c r="F805" s="18">
        <v>20.65</v>
      </c>
      <c r="G805" s="19">
        <f>ROUND(E805*F805,2)</f>
        <v>9242.36</v>
      </c>
    </row>
    <row r="806" spans="1:7" x14ac:dyDescent="0.25">
      <c r="A806" s="15" t="s">
        <v>116</v>
      </c>
      <c r="B806" s="15" t="s">
        <v>21</v>
      </c>
      <c r="C806" s="15" t="s">
        <v>118</v>
      </c>
      <c r="D806" s="16" t="s">
        <v>117</v>
      </c>
      <c r="E806" s="17">
        <v>19.100000000000001</v>
      </c>
      <c r="F806" s="18">
        <v>59.34</v>
      </c>
      <c r="G806" s="19">
        <f>ROUND(E806*F806,2)</f>
        <v>1133.3900000000001</v>
      </c>
    </row>
    <row r="807" spans="1:7" ht="22.5" x14ac:dyDescent="0.25">
      <c r="A807" s="15" t="s">
        <v>587</v>
      </c>
      <c r="B807" s="15" t="s">
        <v>21</v>
      </c>
      <c r="C807" s="15" t="s">
        <v>395</v>
      </c>
      <c r="D807" s="16" t="s">
        <v>588</v>
      </c>
      <c r="E807" s="17">
        <v>1144.652</v>
      </c>
      <c r="F807" s="18">
        <v>9.33</v>
      </c>
      <c r="G807" s="19">
        <f>ROUND(E807*F807,2)</f>
        <v>10679.6</v>
      </c>
    </row>
    <row r="808" spans="1:7" ht="22.5" x14ac:dyDescent="0.25">
      <c r="A808" s="15" t="s">
        <v>589</v>
      </c>
      <c r="B808" s="15" t="s">
        <v>21</v>
      </c>
      <c r="C808" s="15" t="s">
        <v>395</v>
      </c>
      <c r="D808" s="16" t="s">
        <v>590</v>
      </c>
      <c r="E808" s="17">
        <v>483.71</v>
      </c>
      <c r="F808" s="18">
        <v>19.13</v>
      </c>
      <c r="G808" s="19">
        <f>ROUND(E808*F808,2)</f>
        <v>9253.3700000000008</v>
      </c>
    </row>
    <row r="809" spans="1:7" x14ac:dyDescent="0.25">
      <c r="A809" s="15" t="s">
        <v>591</v>
      </c>
      <c r="B809" s="15" t="s">
        <v>21</v>
      </c>
      <c r="C809" s="15" t="s">
        <v>36</v>
      </c>
      <c r="D809" s="16" t="s">
        <v>592</v>
      </c>
      <c r="E809" s="17">
        <v>483.71</v>
      </c>
      <c r="F809" s="18">
        <v>7.63</v>
      </c>
      <c r="G809" s="19">
        <f>ROUND(E809*F809,2)</f>
        <v>3690.71</v>
      </c>
    </row>
    <row r="810" spans="1:7" ht="22.5" x14ac:dyDescent="0.25">
      <c r="A810" s="15" t="s">
        <v>593</v>
      </c>
      <c r="B810" s="15" t="s">
        <v>21</v>
      </c>
      <c r="C810" s="15" t="s">
        <v>118</v>
      </c>
      <c r="D810" s="16" t="s">
        <v>594</v>
      </c>
      <c r="E810" s="17">
        <v>300.95</v>
      </c>
      <c r="F810" s="18">
        <v>6</v>
      </c>
      <c r="G810" s="19">
        <f>ROUND(E810*F810,2)</f>
        <v>1805.7</v>
      </c>
    </row>
    <row r="811" spans="1:7" ht="22.5" x14ac:dyDescent="0.25">
      <c r="A811" s="15" t="s">
        <v>595</v>
      </c>
      <c r="B811" s="15" t="s">
        <v>21</v>
      </c>
      <c r="C811" s="15" t="s">
        <v>6</v>
      </c>
      <c r="D811" s="16" t="s">
        <v>596</v>
      </c>
      <c r="E811" s="17">
        <v>3</v>
      </c>
      <c r="F811" s="18">
        <v>1206.1300000000001</v>
      </c>
      <c r="G811" s="19">
        <f>ROUND(E811*F811,2)</f>
        <v>3618.39</v>
      </c>
    </row>
    <row r="812" spans="1:7" ht="45" x14ac:dyDescent="0.25">
      <c r="A812" s="15" t="s">
        <v>597</v>
      </c>
      <c r="B812" s="15" t="s">
        <v>21</v>
      </c>
      <c r="C812" s="15" t="s">
        <v>395</v>
      </c>
      <c r="D812" s="16" t="s">
        <v>598</v>
      </c>
      <c r="E812" s="17">
        <v>480.45</v>
      </c>
      <c r="F812" s="18">
        <v>37.520000000000003</v>
      </c>
      <c r="G812" s="19">
        <f>ROUND(E812*F812,2)</f>
        <v>18026.48</v>
      </c>
    </row>
    <row r="813" spans="1:7" ht="45" x14ac:dyDescent="0.25">
      <c r="A813" s="15" t="s">
        <v>599</v>
      </c>
      <c r="B813" s="15" t="s">
        <v>21</v>
      </c>
      <c r="C813" s="15" t="s">
        <v>395</v>
      </c>
      <c r="D813" s="16" t="s">
        <v>600</v>
      </c>
      <c r="E813" s="17">
        <v>150.47999999999999</v>
      </c>
      <c r="F813" s="18">
        <v>83.58</v>
      </c>
      <c r="G813" s="19">
        <f>ROUND(E813*F813,2)</f>
        <v>12577.12</v>
      </c>
    </row>
    <row r="814" spans="1:7" x14ac:dyDescent="0.25">
      <c r="A814" s="15" t="s">
        <v>601</v>
      </c>
      <c r="B814" s="15" t="s">
        <v>21</v>
      </c>
      <c r="C814" s="15" t="s">
        <v>458</v>
      </c>
      <c r="D814" s="16" t="s">
        <v>602</v>
      </c>
      <c r="E814" s="17">
        <v>100</v>
      </c>
      <c r="F814" s="18">
        <v>14.39</v>
      </c>
      <c r="G814" s="19">
        <f>ROUND(E814*F814,2)</f>
        <v>1439</v>
      </c>
    </row>
    <row r="815" spans="1:7" ht="33.75" x14ac:dyDescent="0.25">
      <c r="A815" s="15" t="s">
        <v>603</v>
      </c>
      <c r="B815" s="15" t="s">
        <v>21</v>
      </c>
      <c r="C815" s="15" t="s">
        <v>6</v>
      </c>
      <c r="D815" s="16" t="s">
        <v>604</v>
      </c>
      <c r="E815" s="17">
        <v>7</v>
      </c>
      <c r="F815" s="18">
        <v>317.23</v>
      </c>
      <c r="G815" s="19">
        <f>ROUND(E815*F815,2)</f>
        <v>2220.61</v>
      </c>
    </row>
    <row r="816" spans="1:7" ht="33.75" x14ac:dyDescent="0.25">
      <c r="A816" s="15" t="s">
        <v>605</v>
      </c>
      <c r="B816" s="15" t="s">
        <v>21</v>
      </c>
      <c r="C816" s="15" t="s">
        <v>6</v>
      </c>
      <c r="D816" s="16" t="s">
        <v>606</v>
      </c>
      <c r="E816" s="17">
        <v>2</v>
      </c>
      <c r="F816" s="18">
        <v>267.18</v>
      </c>
      <c r="G816" s="19">
        <f>ROUND(E816*F816,2)</f>
        <v>534.36</v>
      </c>
    </row>
    <row r="817" spans="1:7" ht="22.5" x14ac:dyDescent="0.25">
      <c r="A817" s="15" t="s">
        <v>607</v>
      </c>
      <c r="B817" s="15" t="s">
        <v>21</v>
      </c>
      <c r="C817" s="15" t="s">
        <v>6</v>
      </c>
      <c r="D817" s="16" t="s">
        <v>608</v>
      </c>
      <c r="E817" s="17">
        <v>1</v>
      </c>
      <c r="F817" s="18">
        <v>137.25</v>
      </c>
      <c r="G817" s="19">
        <f>ROUND(E817*F817,2)</f>
        <v>137.25</v>
      </c>
    </row>
    <row r="818" spans="1:7" ht="33.75" x14ac:dyDescent="0.25">
      <c r="A818" s="15" t="s">
        <v>609</v>
      </c>
      <c r="B818" s="15" t="s">
        <v>21</v>
      </c>
      <c r="C818" s="15" t="s">
        <v>6</v>
      </c>
      <c r="D818" s="16" t="s">
        <v>610</v>
      </c>
      <c r="E818" s="17">
        <v>4</v>
      </c>
      <c r="F818" s="18">
        <v>463.74</v>
      </c>
      <c r="G818" s="19">
        <f>ROUND(E818*F818,2)</f>
        <v>1854.96</v>
      </c>
    </row>
    <row r="819" spans="1:7" ht="45" x14ac:dyDescent="0.25">
      <c r="A819" s="15" t="s">
        <v>611</v>
      </c>
      <c r="B819" s="15" t="s">
        <v>21</v>
      </c>
      <c r="C819" s="15" t="s">
        <v>6</v>
      </c>
      <c r="D819" s="16" t="s">
        <v>612</v>
      </c>
      <c r="E819" s="17">
        <v>6</v>
      </c>
      <c r="F819" s="18">
        <v>549.34</v>
      </c>
      <c r="G819" s="19">
        <f>ROUND(E819*F819,2)</f>
        <v>3296.04</v>
      </c>
    </row>
    <row r="820" spans="1:7" ht="33.75" x14ac:dyDescent="0.25">
      <c r="A820" s="15" t="s">
        <v>613</v>
      </c>
      <c r="B820" s="15" t="s">
        <v>21</v>
      </c>
      <c r="C820" s="15" t="s">
        <v>6</v>
      </c>
      <c r="D820" s="16" t="s">
        <v>614</v>
      </c>
      <c r="E820" s="17">
        <v>9</v>
      </c>
      <c r="F820" s="18">
        <v>338.54</v>
      </c>
      <c r="G820" s="19">
        <f>ROUND(E820*F820,2)</f>
        <v>3046.86</v>
      </c>
    </row>
    <row r="821" spans="1:7" ht="33.75" x14ac:dyDescent="0.25">
      <c r="A821" s="15" t="s">
        <v>615</v>
      </c>
      <c r="B821" s="15" t="s">
        <v>21</v>
      </c>
      <c r="C821" s="15" t="s">
        <v>6</v>
      </c>
      <c r="D821" s="16" t="s">
        <v>616</v>
      </c>
      <c r="E821" s="17">
        <v>6</v>
      </c>
      <c r="F821" s="18">
        <v>532.96</v>
      </c>
      <c r="G821" s="19">
        <f>ROUND(E821*F821,2)</f>
        <v>3197.76</v>
      </c>
    </row>
    <row r="822" spans="1:7" x14ac:dyDescent="0.25">
      <c r="A822" s="15" t="s">
        <v>617</v>
      </c>
      <c r="B822" s="15" t="s">
        <v>21</v>
      </c>
      <c r="C822" s="15" t="s">
        <v>6</v>
      </c>
      <c r="D822" s="16" t="s">
        <v>618</v>
      </c>
      <c r="E822" s="17">
        <v>2</v>
      </c>
      <c r="F822" s="18">
        <v>603.11</v>
      </c>
      <c r="G822" s="19">
        <f>ROUND(E822*F822,2)</f>
        <v>1206.22</v>
      </c>
    </row>
    <row r="823" spans="1:7" x14ac:dyDescent="0.25">
      <c r="A823" s="15" t="s">
        <v>158</v>
      </c>
      <c r="B823" s="15" t="s">
        <v>21</v>
      </c>
      <c r="C823" s="15" t="s">
        <v>80</v>
      </c>
      <c r="D823" s="16" t="s">
        <v>159</v>
      </c>
      <c r="E823" s="17">
        <v>18</v>
      </c>
      <c r="F823" s="18">
        <v>28.21</v>
      </c>
      <c r="G823" s="19">
        <f>ROUND(E823*F823,2)</f>
        <v>507.78</v>
      </c>
    </row>
    <row r="824" spans="1:7" x14ac:dyDescent="0.25">
      <c r="A824" s="15" t="s">
        <v>619</v>
      </c>
      <c r="B824" s="15" t="s">
        <v>21</v>
      </c>
      <c r="C824" s="15" t="s">
        <v>458</v>
      </c>
      <c r="D824" s="16" t="s">
        <v>620</v>
      </c>
      <c r="E824" s="17">
        <v>32</v>
      </c>
      <c r="F824" s="18">
        <v>10.61</v>
      </c>
      <c r="G824" s="19">
        <f>ROUND(E824*F824,2)</f>
        <v>339.52</v>
      </c>
    </row>
    <row r="825" spans="1:7" ht="22.5" x14ac:dyDescent="0.25">
      <c r="A825" s="15" t="s">
        <v>621</v>
      </c>
      <c r="B825" s="15" t="s">
        <v>21</v>
      </c>
      <c r="C825" s="15" t="s">
        <v>458</v>
      </c>
      <c r="D825" s="16" t="s">
        <v>622</v>
      </c>
      <c r="E825" s="17">
        <v>35</v>
      </c>
      <c r="F825" s="18">
        <v>12.44</v>
      </c>
      <c r="G825" s="19">
        <f>ROUND(E825*F825,2)</f>
        <v>435.4</v>
      </c>
    </row>
    <row r="826" spans="1:7" ht="22.5" x14ac:dyDescent="0.25">
      <c r="A826" s="15" t="s">
        <v>623</v>
      </c>
      <c r="B826" s="15" t="s">
        <v>21</v>
      </c>
      <c r="C826" s="15" t="s">
        <v>458</v>
      </c>
      <c r="D826" s="16" t="s">
        <v>624</v>
      </c>
      <c r="E826" s="17">
        <v>26</v>
      </c>
      <c r="F826" s="18">
        <v>5.91</v>
      </c>
      <c r="G826" s="19">
        <f>ROUND(E826*F826,2)</f>
        <v>153.66</v>
      </c>
    </row>
    <row r="827" spans="1:7" ht="22.5" x14ac:dyDescent="0.25">
      <c r="A827" s="15" t="s">
        <v>625</v>
      </c>
      <c r="B827" s="15" t="s">
        <v>21</v>
      </c>
      <c r="C827" s="15" t="s">
        <v>458</v>
      </c>
      <c r="D827" s="16" t="s">
        <v>626</v>
      </c>
      <c r="E827" s="17">
        <v>85</v>
      </c>
      <c r="F827" s="18">
        <v>3.55</v>
      </c>
      <c r="G827" s="19">
        <f>ROUND(E827*F827,2)</f>
        <v>301.75</v>
      </c>
    </row>
    <row r="828" spans="1:7" ht="45" x14ac:dyDescent="0.25">
      <c r="A828" s="15" t="s">
        <v>627</v>
      </c>
      <c r="B828" s="15" t="s">
        <v>21</v>
      </c>
      <c r="C828" s="15" t="s">
        <v>6</v>
      </c>
      <c r="D828" s="16" t="s">
        <v>628</v>
      </c>
      <c r="E828" s="17">
        <v>15</v>
      </c>
      <c r="F828" s="18">
        <v>181.81</v>
      </c>
      <c r="G828" s="19">
        <f>ROUND(E828*F828,2)</f>
        <v>2727.15</v>
      </c>
    </row>
    <row r="829" spans="1:7" ht="45" x14ac:dyDescent="0.25">
      <c r="A829" s="15" t="s">
        <v>629</v>
      </c>
      <c r="B829" s="15" t="s">
        <v>21</v>
      </c>
      <c r="C829" s="15" t="s">
        <v>6</v>
      </c>
      <c r="D829" s="16" t="s">
        <v>630</v>
      </c>
      <c r="E829" s="17">
        <v>16</v>
      </c>
      <c r="F829" s="18">
        <v>183.23</v>
      </c>
      <c r="G829" s="19">
        <f>ROUND(E829*F829,2)</f>
        <v>2931.68</v>
      </c>
    </row>
    <row r="830" spans="1:7" ht="33.75" x14ac:dyDescent="0.25">
      <c r="A830" s="15" t="s">
        <v>631</v>
      </c>
      <c r="B830" s="15" t="s">
        <v>21</v>
      </c>
      <c r="C830" s="15" t="s">
        <v>6</v>
      </c>
      <c r="D830" s="16" t="s">
        <v>632</v>
      </c>
      <c r="E830" s="17">
        <v>3</v>
      </c>
      <c r="F830" s="18">
        <v>365.56</v>
      </c>
      <c r="G830" s="19">
        <f>ROUND(E830*F830,2)</f>
        <v>1096.68</v>
      </c>
    </row>
    <row r="831" spans="1:7" x14ac:dyDescent="0.25">
      <c r="A831" s="15" t="s">
        <v>633</v>
      </c>
      <c r="B831" s="15" t="s">
        <v>21</v>
      </c>
      <c r="C831" s="15" t="s">
        <v>6</v>
      </c>
      <c r="D831" s="16" t="s">
        <v>634</v>
      </c>
      <c r="E831" s="17">
        <v>1</v>
      </c>
      <c r="F831" s="18">
        <v>15139.53</v>
      </c>
      <c r="G831" s="19">
        <f>ROUND(E831*F831,2)</f>
        <v>15139.53</v>
      </c>
    </row>
    <row r="832" spans="1:7" ht="22.5" x14ac:dyDescent="0.25">
      <c r="A832" s="15" t="s">
        <v>635</v>
      </c>
      <c r="B832" s="15" t="s">
        <v>21</v>
      </c>
      <c r="C832" s="15" t="s">
        <v>6</v>
      </c>
      <c r="D832" s="16" t="s">
        <v>636</v>
      </c>
      <c r="E832" s="17">
        <v>4</v>
      </c>
      <c r="F832" s="18">
        <v>116.87</v>
      </c>
      <c r="G832" s="19">
        <f>ROUND(E832*F832,2)</f>
        <v>467.48</v>
      </c>
    </row>
    <row r="833" spans="1:7" ht="45" x14ac:dyDescent="0.25">
      <c r="A833" s="15" t="s">
        <v>637</v>
      </c>
      <c r="B833" s="15" t="s">
        <v>21</v>
      </c>
      <c r="C833" s="15" t="s">
        <v>6</v>
      </c>
      <c r="D833" s="16" t="s">
        <v>638</v>
      </c>
      <c r="E833" s="17">
        <v>6</v>
      </c>
      <c r="F833" s="18">
        <v>48.21</v>
      </c>
      <c r="G833" s="19">
        <f>ROUND(E833*F833,2)</f>
        <v>289.26</v>
      </c>
    </row>
    <row r="834" spans="1:7" x14ac:dyDescent="0.25">
      <c r="A834" s="15" t="s">
        <v>639</v>
      </c>
      <c r="B834" s="15" t="s">
        <v>21</v>
      </c>
      <c r="C834" s="15" t="s">
        <v>6</v>
      </c>
      <c r="D834" s="16" t="s">
        <v>640</v>
      </c>
      <c r="E834" s="17">
        <v>8</v>
      </c>
      <c r="F834" s="18">
        <v>89.71</v>
      </c>
      <c r="G834" s="19">
        <f>ROUND(E834*F834,2)</f>
        <v>717.68</v>
      </c>
    </row>
    <row r="835" spans="1:7" ht="33.75" x14ac:dyDescent="0.25">
      <c r="A835" s="15" t="s">
        <v>641</v>
      </c>
      <c r="B835" s="15" t="s">
        <v>21</v>
      </c>
      <c r="C835" s="15" t="s">
        <v>6</v>
      </c>
      <c r="D835" s="16" t="s">
        <v>642</v>
      </c>
      <c r="E835" s="17">
        <v>14</v>
      </c>
      <c r="F835" s="18">
        <v>7.3</v>
      </c>
      <c r="G835" s="19">
        <f>ROUND(E835*F835,2)</f>
        <v>102.2</v>
      </c>
    </row>
    <row r="836" spans="1:7" ht="33.75" x14ac:dyDescent="0.25">
      <c r="A836" s="15" t="s">
        <v>643</v>
      </c>
      <c r="B836" s="15" t="s">
        <v>21</v>
      </c>
      <c r="C836" s="15" t="s">
        <v>6</v>
      </c>
      <c r="D836" s="16" t="s">
        <v>644</v>
      </c>
      <c r="E836" s="17">
        <v>23</v>
      </c>
      <c r="F836" s="18">
        <v>7.3</v>
      </c>
      <c r="G836" s="19">
        <f>ROUND(E836*F836,2)</f>
        <v>167.9</v>
      </c>
    </row>
    <row r="837" spans="1:7" x14ac:dyDescent="0.25">
      <c r="A837" s="20"/>
      <c r="B837" s="20"/>
      <c r="C837" s="20"/>
      <c r="D837" s="21" t="s">
        <v>645</v>
      </c>
      <c r="E837" s="17">
        <v>1</v>
      </c>
      <c r="F837" s="11">
        <f>SUM(G776:G836)</f>
        <v>404560.32</v>
      </c>
      <c r="G837" s="11">
        <f>ROUND(F837*E837,2)</f>
        <v>404560.32</v>
      </c>
    </row>
    <row r="838" spans="1:7" ht="0.95" customHeight="1" x14ac:dyDescent="0.25">
      <c r="A838" s="22"/>
      <c r="B838" s="22"/>
      <c r="C838" s="22"/>
      <c r="D838" s="23"/>
      <c r="E838" s="22"/>
      <c r="F838" s="22"/>
      <c r="G838" s="22"/>
    </row>
    <row r="839" spans="1:7" ht="22.5" x14ac:dyDescent="0.25">
      <c r="A839" s="12" t="s">
        <v>646</v>
      </c>
      <c r="B839" s="12" t="s">
        <v>11</v>
      </c>
      <c r="C839" s="12" t="s">
        <v>12</v>
      </c>
      <c r="D839" s="13" t="s">
        <v>647</v>
      </c>
      <c r="E839" s="14">
        <f>E867</f>
        <v>1</v>
      </c>
      <c r="F839" s="11">
        <f>F867</f>
        <v>473003.66</v>
      </c>
      <c r="G839" s="11">
        <f>G867</f>
        <v>473003.66</v>
      </c>
    </row>
    <row r="840" spans="1:7" x14ac:dyDescent="0.25">
      <c r="A840" s="15" t="s">
        <v>44</v>
      </c>
      <c r="B840" s="15" t="s">
        <v>21</v>
      </c>
      <c r="C840" s="15" t="s">
        <v>46</v>
      </c>
      <c r="D840" s="16" t="s">
        <v>45</v>
      </c>
      <c r="E840" s="17">
        <v>38.597999999999999</v>
      </c>
      <c r="F840" s="18">
        <v>81.63</v>
      </c>
      <c r="G840" s="19">
        <f>ROUND(E840*F840,2)</f>
        <v>3150.75</v>
      </c>
    </row>
    <row r="841" spans="1:7" ht="33.75" x14ac:dyDescent="0.25">
      <c r="A841" s="15" t="s">
        <v>648</v>
      </c>
      <c r="B841" s="15" t="s">
        <v>21</v>
      </c>
      <c r="C841" s="15" t="s">
        <v>650</v>
      </c>
      <c r="D841" s="16" t="s">
        <v>649</v>
      </c>
      <c r="E841" s="17">
        <v>119.93899999999999</v>
      </c>
      <c r="F841" s="18">
        <v>113.22</v>
      </c>
      <c r="G841" s="19">
        <f>ROUND(E841*F841,2)</f>
        <v>13579.49</v>
      </c>
    </row>
    <row r="842" spans="1:7" ht="22.5" x14ac:dyDescent="0.25">
      <c r="A842" s="15" t="s">
        <v>53</v>
      </c>
      <c r="B842" s="15" t="s">
        <v>21</v>
      </c>
      <c r="C842" s="15" t="s">
        <v>46</v>
      </c>
      <c r="D842" s="16" t="s">
        <v>54</v>
      </c>
      <c r="E842" s="17">
        <v>109.259</v>
      </c>
      <c r="F842" s="18">
        <v>103.19</v>
      </c>
      <c r="G842" s="19">
        <f>ROUND(E842*F842,2)</f>
        <v>11274.44</v>
      </c>
    </row>
    <row r="843" spans="1:7" x14ac:dyDescent="0.25">
      <c r="A843" s="15" t="s">
        <v>59</v>
      </c>
      <c r="B843" s="15" t="s">
        <v>21</v>
      </c>
      <c r="C843" s="15" t="s">
        <v>46</v>
      </c>
      <c r="D843" s="16" t="s">
        <v>60</v>
      </c>
      <c r="E843" s="17">
        <v>164.26900000000001</v>
      </c>
      <c r="F843" s="18">
        <v>109.39</v>
      </c>
      <c r="G843" s="19">
        <f>ROUND(E843*F843,2)</f>
        <v>17969.39</v>
      </c>
    </row>
    <row r="844" spans="1:7" x14ac:dyDescent="0.25">
      <c r="A844" s="15" t="s">
        <v>484</v>
      </c>
      <c r="B844" s="15" t="s">
        <v>21</v>
      </c>
      <c r="C844" s="15" t="s">
        <v>46</v>
      </c>
      <c r="D844" s="16" t="s">
        <v>485</v>
      </c>
      <c r="E844" s="17">
        <v>3.1309999999999998</v>
      </c>
      <c r="F844" s="18">
        <v>118.06</v>
      </c>
      <c r="G844" s="19">
        <f>ROUND(E844*F844,2)</f>
        <v>369.65</v>
      </c>
    </row>
    <row r="845" spans="1:7" ht="22.5" x14ac:dyDescent="0.25">
      <c r="A845" s="15" t="s">
        <v>651</v>
      </c>
      <c r="B845" s="15" t="s">
        <v>21</v>
      </c>
      <c r="C845" s="15" t="s">
        <v>46</v>
      </c>
      <c r="D845" s="16" t="s">
        <v>652</v>
      </c>
      <c r="E845" s="17">
        <v>59.902999999999999</v>
      </c>
      <c r="F845" s="18">
        <v>107.05</v>
      </c>
      <c r="G845" s="19">
        <f>ROUND(E845*F845,2)</f>
        <v>6412.62</v>
      </c>
    </row>
    <row r="846" spans="1:7" x14ac:dyDescent="0.25">
      <c r="A846" s="15" t="s">
        <v>653</v>
      </c>
      <c r="B846" s="15" t="s">
        <v>21</v>
      </c>
      <c r="C846" s="15" t="s">
        <v>46</v>
      </c>
      <c r="D846" s="16" t="s">
        <v>654</v>
      </c>
      <c r="E846" s="17">
        <v>9.06</v>
      </c>
      <c r="F846" s="18">
        <v>100.56</v>
      </c>
      <c r="G846" s="19">
        <f>ROUND(E846*F846,2)</f>
        <v>911.07</v>
      </c>
    </row>
    <row r="847" spans="1:7" ht="22.5" x14ac:dyDescent="0.25">
      <c r="A847" s="15" t="s">
        <v>342</v>
      </c>
      <c r="B847" s="15" t="s">
        <v>21</v>
      </c>
      <c r="C847" s="15" t="s">
        <v>46</v>
      </c>
      <c r="D847" s="16" t="s">
        <v>343</v>
      </c>
      <c r="E847" s="17">
        <v>0.26100000000000001</v>
      </c>
      <c r="F847" s="18">
        <v>245.61</v>
      </c>
      <c r="G847" s="19">
        <f>ROUND(E847*F847,2)</f>
        <v>64.099999999999994</v>
      </c>
    </row>
    <row r="848" spans="1:7" ht="22.5" x14ac:dyDescent="0.25">
      <c r="A848" s="15" t="s">
        <v>344</v>
      </c>
      <c r="B848" s="15" t="s">
        <v>21</v>
      </c>
      <c r="C848" s="15" t="s">
        <v>46</v>
      </c>
      <c r="D848" s="16" t="s">
        <v>345</v>
      </c>
      <c r="E848" s="17">
        <v>0.48899999999999999</v>
      </c>
      <c r="F848" s="18">
        <v>234.54</v>
      </c>
      <c r="G848" s="19">
        <f>ROUND(E848*F848,2)</f>
        <v>114.69</v>
      </c>
    </row>
    <row r="849" spans="1:7" x14ac:dyDescent="0.25">
      <c r="A849" s="15" t="s">
        <v>50</v>
      </c>
      <c r="B849" s="15" t="s">
        <v>21</v>
      </c>
      <c r="C849" s="15" t="s">
        <v>52</v>
      </c>
      <c r="D849" s="16" t="s">
        <v>51</v>
      </c>
      <c r="E849" s="17">
        <v>206.739</v>
      </c>
      <c r="F849" s="18">
        <v>22.31</v>
      </c>
      <c r="G849" s="19">
        <f>ROUND(E849*F849,2)</f>
        <v>4612.3500000000004</v>
      </c>
    </row>
    <row r="850" spans="1:7" x14ac:dyDescent="0.25">
      <c r="A850" s="15" t="s">
        <v>55</v>
      </c>
      <c r="B850" s="15" t="s">
        <v>21</v>
      </c>
      <c r="C850" s="15" t="s">
        <v>52</v>
      </c>
      <c r="D850" s="16" t="s">
        <v>56</v>
      </c>
      <c r="E850" s="17">
        <v>777.59900000000005</v>
      </c>
      <c r="F850" s="18">
        <v>26</v>
      </c>
      <c r="G850" s="19">
        <f>ROUND(E850*F850,2)</f>
        <v>20217.57</v>
      </c>
    </row>
    <row r="851" spans="1:7" x14ac:dyDescent="0.25">
      <c r="A851" s="15" t="s">
        <v>206</v>
      </c>
      <c r="B851" s="15" t="s">
        <v>21</v>
      </c>
      <c r="C851" s="15" t="s">
        <v>52</v>
      </c>
      <c r="D851" s="16" t="s">
        <v>207</v>
      </c>
      <c r="E851" s="17">
        <v>15.654999999999999</v>
      </c>
      <c r="F851" s="18">
        <v>26.34</v>
      </c>
      <c r="G851" s="19">
        <f>ROUND(E851*F851,2)</f>
        <v>412.35</v>
      </c>
    </row>
    <row r="852" spans="1:7" x14ac:dyDescent="0.25">
      <c r="A852" s="15" t="s">
        <v>47</v>
      </c>
      <c r="B852" s="15" t="s">
        <v>21</v>
      </c>
      <c r="C852" s="15" t="s">
        <v>49</v>
      </c>
      <c r="D852" s="16" t="s">
        <v>48</v>
      </c>
      <c r="E852" s="17">
        <v>28885.89</v>
      </c>
      <c r="F852" s="18">
        <v>1.1399999999999999</v>
      </c>
      <c r="G852" s="19">
        <f>ROUND(E852*F852,2)</f>
        <v>32929.910000000003</v>
      </c>
    </row>
    <row r="853" spans="1:7" x14ac:dyDescent="0.25">
      <c r="A853" s="15" t="s">
        <v>456</v>
      </c>
      <c r="B853" s="15" t="s">
        <v>21</v>
      </c>
      <c r="C853" s="15" t="s">
        <v>458</v>
      </c>
      <c r="D853" s="16" t="s">
        <v>457</v>
      </c>
      <c r="E853" s="17">
        <v>200.34</v>
      </c>
      <c r="F853" s="18">
        <v>15.54</v>
      </c>
      <c r="G853" s="19">
        <f>ROUND(E853*F853,2)</f>
        <v>3113.28</v>
      </c>
    </row>
    <row r="854" spans="1:7" x14ac:dyDescent="0.25">
      <c r="A854" s="15" t="s">
        <v>486</v>
      </c>
      <c r="B854" s="15" t="s">
        <v>21</v>
      </c>
      <c r="C854" s="15" t="s">
        <v>214</v>
      </c>
      <c r="D854" s="16" t="s">
        <v>487</v>
      </c>
      <c r="E854" s="17">
        <v>83079.16</v>
      </c>
      <c r="F854" s="18">
        <v>1.93</v>
      </c>
      <c r="G854" s="19">
        <f>ROUND(E854*F854,2)</f>
        <v>160342.78</v>
      </c>
    </row>
    <row r="855" spans="1:7" ht="45" x14ac:dyDescent="0.25">
      <c r="A855" s="15" t="s">
        <v>488</v>
      </c>
      <c r="B855" s="15" t="s">
        <v>21</v>
      </c>
      <c r="C855" s="15" t="s">
        <v>395</v>
      </c>
      <c r="D855" s="16" t="s">
        <v>489</v>
      </c>
      <c r="E855" s="17">
        <v>1218.8040000000001</v>
      </c>
      <c r="F855" s="18">
        <v>16.13</v>
      </c>
      <c r="G855" s="19">
        <f>ROUND(E855*F855,2)</f>
        <v>19659.310000000001</v>
      </c>
    </row>
    <row r="856" spans="1:7" ht="33.75" x14ac:dyDescent="0.25">
      <c r="A856" s="15" t="s">
        <v>391</v>
      </c>
      <c r="B856" s="15" t="s">
        <v>21</v>
      </c>
      <c r="C856" s="15" t="s">
        <v>52</v>
      </c>
      <c r="D856" s="16" t="s">
        <v>392</v>
      </c>
      <c r="E856" s="17">
        <v>882.41499999999996</v>
      </c>
      <c r="F856" s="18">
        <v>65.77</v>
      </c>
      <c r="G856" s="19">
        <f>ROUND(E856*F856,2)</f>
        <v>58036.43</v>
      </c>
    </row>
    <row r="857" spans="1:7" ht="33.75" x14ac:dyDescent="0.25">
      <c r="A857" s="15" t="s">
        <v>655</v>
      </c>
      <c r="B857" s="15" t="s">
        <v>21</v>
      </c>
      <c r="C857" s="15" t="s">
        <v>52</v>
      </c>
      <c r="D857" s="16" t="s">
        <v>656</v>
      </c>
      <c r="E857" s="17">
        <v>78.84</v>
      </c>
      <c r="F857" s="18">
        <v>72.459999999999994</v>
      </c>
      <c r="G857" s="19">
        <f>ROUND(E857*F857,2)</f>
        <v>5712.75</v>
      </c>
    </row>
    <row r="858" spans="1:7" x14ac:dyDescent="0.25">
      <c r="A858" s="15" t="s">
        <v>262</v>
      </c>
      <c r="B858" s="15" t="s">
        <v>21</v>
      </c>
      <c r="C858" s="15" t="s">
        <v>52</v>
      </c>
      <c r="D858" s="16" t="s">
        <v>263</v>
      </c>
      <c r="E858" s="17">
        <v>1582.16</v>
      </c>
      <c r="F858" s="18">
        <v>42.12</v>
      </c>
      <c r="G858" s="19">
        <f>ROUND(E858*F858,2)</f>
        <v>66640.58</v>
      </c>
    </row>
    <row r="859" spans="1:7" x14ac:dyDescent="0.25">
      <c r="A859" s="15" t="s">
        <v>393</v>
      </c>
      <c r="B859" s="15" t="s">
        <v>21</v>
      </c>
      <c r="C859" s="15" t="s">
        <v>395</v>
      </c>
      <c r="D859" s="16" t="s">
        <v>394</v>
      </c>
      <c r="E859" s="17">
        <v>985.47400000000005</v>
      </c>
      <c r="F859" s="18">
        <v>24.07</v>
      </c>
      <c r="G859" s="19">
        <f>ROUND(E859*F859,2)</f>
        <v>23720.36</v>
      </c>
    </row>
    <row r="860" spans="1:7" x14ac:dyDescent="0.25">
      <c r="A860" s="15" t="s">
        <v>264</v>
      </c>
      <c r="B860" s="15" t="s">
        <v>21</v>
      </c>
      <c r="C860" s="15" t="s">
        <v>266</v>
      </c>
      <c r="D860" s="16" t="s">
        <v>265</v>
      </c>
      <c r="E860" s="17">
        <v>124.36</v>
      </c>
      <c r="F860" s="18">
        <v>15.33</v>
      </c>
      <c r="G860" s="19">
        <f>ROUND(E860*F860,2)</f>
        <v>1906.44</v>
      </c>
    </row>
    <row r="861" spans="1:7" x14ac:dyDescent="0.25">
      <c r="A861" s="15" t="s">
        <v>400</v>
      </c>
      <c r="B861" s="15" t="s">
        <v>21</v>
      </c>
      <c r="C861" s="15" t="s">
        <v>52</v>
      </c>
      <c r="D861" s="16" t="s">
        <v>401</v>
      </c>
      <c r="E861" s="17">
        <v>15</v>
      </c>
      <c r="F861" s="18">
        <v>199.87</v>
      </c>
      <c r="G861" s="19">
        <f>ROUND(E861*F861,2)</f>
        <v>2998.05</v>
      </c>
    </row>
    <row r="862" spans="1:7" x14ac:dyDescent="0.25">
      <c r="A862" s="15" t="s">
        <v>494</v>
      </c>
      <c r="B862" s="15" t="s">
        <v>21</v>
      </c>
      <c r="C862" s="15" t="s">
        <v>36</v>
      </c>
      <c r="D862" s="16" t="s">
        <v>495</v>
      </c>
      <c r="E862" s="17">
        <v>64.8</v>
      </c>
      <c r="F862" s="18">
        <v>139.16999999999999</v>
      </c>
      <c r="G862" s="19">
        <f>ROUND(E862*F862,2)</f>
        <v>9018.2199999999993</v>
      </c>
    </row>
    <row r="863" spans="1:7" x14ac:dyDescent="0.25">
      <c r="A863" s="15" t="s">
        <v>151</v>
      </c>
      <c r="B863" s="15" t="s">
        <v>21</v>
      </c>
      <c r="C863" s="15" t="s">
        <v>6</v>
      </c>
      <c r="D863" s="16" t="s">
        <v>152</v>
      </c>
      <c r="E863" s="17">
        <v>3</v>
      </c>
      <c r="F863" s="18">
        <v>417.52</v>
      </c>
      <c r="G863" s="19">
        <f>ROUND(E863*F863,2)</f>
        <v>1252.56</v>
      </c>
    </row>
    <row r="864" spans="1:7" x14ac:dyDescent="0.25">
      <c r="A864" s="15" t="s">
        <v>490</v>
      </c>
      <c r="B864" s="15" t="s">
        <v>21</v>
      </c>
      <c r="C864" s="15" t="s">
        <v>266</v>
      </c>
      <c r="D864" s="16" t="s">
        <v>491</v>
      </c>
      <c r="E864" s="17">
        <v>14.45</v>
      </c>
      <c r="F864" s="18">
        <v>249.45</v>
      </c>
      <c r="G864" s="19">
        <f>ROUND(E864*F864,2)</f>
        <v>3604.55</v>
      </c>
    </row>
    <row r="865" spans="1:7" x14ac:dyDescent="0.25">
      <c r="A865" s="15" t="s">
        <v>116</v>
      </c>
      <c r="B865" s="15" t="s">
        <v>21</v>
      </c>
      <c r="C865" s="15" t="s">
        <v>118</v>
      </c>
      <c r="D865" s="16" t="s">
        <v>117</v>
      </c>
      <c r="E865" s="17">
        <v>46.05</v>
      </c>
      <c r="F865" s="18">
        <v>59.34</v>
      </c>
      <c r="G865" s="19">
        <f>ROUND(E865*F865,2)</f>
        <v>2732.61</v>
      </c>
    </row>
    <row r="866" spans="1:7" ht="33.75" x14ac:dyDescent="0.25">
      <c r="A866" s="15" t="s">
        <v>496</v>
      </c>
      <c r="B866" s="15" t="s">
        <v>21</v>
      </c>
      <c r="C866" s="15" t="s">
        <v>395</v>
      </c>
      <c r="D866" s="16" t="s">
        <v>497</v>
      </c>
      <c r="E866" s="17">
        <v>347.88799999999998</v>
      </c>
      <c r="F866" s="18">
        <v>6.46</v>
      </c>
      <c r="G866" s="19">
        <f>ROUND(E866*F866,2)</f>
        <v>2247.36</v>
      </c>
    </row>
    <row r="867" spans="1:7" x14ac:dyDescent="0.25">
      <c r="A867" s="20"/>
      <c r="B867" s="20"/>
      <c r="C867" s="20"/>
      <c r="D867" s="21" t="s">
        <v>657</v>
      </c>
      <c r="E867" s="17">
        <v>1</v>
      </c>
      <c r="F867" s="11">
        <f>SUM(G840:G866)</f>
        <v>473003.66</v>
      </c>
      <c r="G867" s="11">
        <f>ROUND(F867*E867,2)</f>
        <v>473003.66</v>
      </c>
    </row>
    <row r="868" spans="1:7" ht="0.95" customHeight="1" x14ac:dyDescent="0.25">
      <c r="A868" s="22"/>
      <c r="B868" s="22"/>
      <c r="C868" s="22"/>
      <c r="D868" s="23"/>
      <c r="E868" s="22"/>
      <c r="F868" s="22"/>
      <c r="G868" s="22"/>
    </row>
    <row r="869" spans="1:7" x14ac:dyDescent="0.25">
      <c r="A869" s="12" t="s">
        <v>658</v>
      </c>
      <c r="B869" s="12" t="s">
        <v>11</v>
      </c>
      <c r="C869" s="12" t="s">
        <v>12</v>
      </c>
      <c r="D869" s="13" t="s">
        <v>500</v>
      </c>
      <c r="E869" s="14">
        <f>E885</f>
        <v>1</v>
      </c>
      <c r="F869" s="11">
        <f>F885</f>
        <v>23813.25</v>
      </c>
      <c r="G869" s="11">
        <f>G885</f>
        <v>23813.25</v>
      </c>
    </row>
    <row r="870" spans="1:7" x14ac:dyDescent="0.25">
      <c r="A870" s="15" t="s">
        <v>70</v>
      </c>
      <c r="B870" s="15" t="s">
        <v>21</v>
      </c>
      <c r="C870" s="15" t="s">
        <v>22</v>
      </c>
      <c r="D870" s="16" t="s">
        <v>71</v>
      </c>
      <c r="E870" s="17">
        <v>220.34</v>
      </c>
      <c r="F870" s="18">
        <v>12.4</v>
      </c>
      <c r="G870" s="19">
        <f>ROUND(E870*F870,2)</f>
        <v>2732.22</v>
      </c>
    </row>
    <row r="871" spans="1:7" x14ac:dyDescent="0.25">
      <c r="A871" s="15" t="s">
        <v>72</v>
      </c>
      <c r="B871" s="15" t="s">
        <v>21</v>
      </c>
      <c r="C871" s="15" t="s">
        <v>22</v>
      </c>
      <c r="D871" s="16" t="s">
        <v>73</v>
      </c>
      <c r="E871" s="17">
        <v>135.85499999999999</v>
      </c>
      <c r="F871" s="18">
        <v>13.13</v>
      </c>
      <c r="G871" s="19">
        <f>ROUND(E871*F871,2)</f>
        <v>1783.78</v>
      </c>
    </row>
    <row r="872" spans="1:7" x14ac:dyDescent="0.25">
      <c r="A872" s="15" t="s">
        <v>74</v>
      </c>
      <c r="B872" s="15" t="s">
        <v>21</v>
      </c>
      <c r="C872" s="15" t="s">
        <v>22</v>
      </c>
      <c r="D872" s="16" t="s">
        <v>75</v>
      </c>
      <c r="E872" s="17">
        <v>62.616</v>
      </c>
      <c r="F872" s="18">
        <v>11.44</v>
      </c>
      <c r="G872" s="19">
        <f>ROUND(E872*F872,2)</f>
        <v>716.33</v>
      </c>
    </row>
    <row r="873" spans="1:7" x14ac:dyDescent="0.25">
      <c r="A873" s="15" t="s">
        <v>659</v>
      </c>
      <c r="B873" s="15" t="s">
        <v>21</v>
      </c>
      <c r="C873" s="15" t="s">
        <v>458</v>
      </c>
      <c r="D873" s="16" t="s">
        <v>660</v>
      </c>
      <c r="E873" s="17">
        <v>32.5</v>
      </c>
      <c r="F873" s="18">
        <v>32.520000000000003</v>
      </c>
      <c r="G873" s="19">
        <f>ROUND(E873*F873,2)</f>
        <v>1056.9000000000001</v>
      </c>
    </row>
    <row r="874" spans="1:7" x14ac:dyDescent="0.25">
      <c r="A874" s="15" t="s">
        <v>661</v>
      </c>
      <c r="B874" s="15" t="s">
        <v>21</v>
      </c>
      <c r="C874" s="15" t="s">
        <v>266</v>
      </c>
      <c r="D874" s="16" t="s">
        <v>662</v>
      </c>
      <c r="E874" s="17">
        <v>19</v>
      </c>
      <c r="F874" s="18">
        <v>301.41000000000003</v>
      </c>
      <c r="G874" s="19">
        <f>ROUND(E874*F874,2)</f>
        <v>5726.79</v>
      </c>
    </row>
    <row r="875" spans="1:7" x14ac:dyDescent="0.25">
      <c r="A875" s="15" t="s">
        <v>663</v>
      </c>
      <c r="B875" s="15" t="s">
        <v>21</v>
      </c>
      <c r="C875" s="15" t="s">
        <v>458</v>
      </c>
      <c r="D875" s="16" t="s">
        <v>664</v>
      </c>
      <c r="E875" s="17">
        <v>100</v>
      </c>
      <c r="F875" s="18">
        <v>11.94</v>
      </c>
      <c r="G875" s="19">
        <f>ROUND(E875*F875,2)</f>
        <v>1194</v>
      </c>
    </row>
    <row r="876" spans="1:7" x14ac:dyDescent="0.25">
      <c r="A876" s="15" t="s">
        <v>665</v>
      </c>
      <c r="B876" s="15" t="s">
        <v>21</v>
      </c>
      <c r="C876" s="15" t="s">
        <v>458</v>
      </c>
      <c r="D876" s="16" t="s">
        <v>666</v>
      </c>
      <c r="E876" s="17">
        <v>100</v>
      </c>
      <c r="F876" s="18">
        <v>7.98</v>
      </c>
      <c r="G876" s="19">
        <f>ROUND(E876*F876,2)</f>
        <v>798</v>
      </c>
    </row>
    <row r="877" spans="1:7" x14ac:dyDescent="0.25">
      <c r="A877" s="15" t="s">
        <v>501</v>
      </c>
      <c r="B877" s="15" t="s">
        <v>21</v>
      </c>
      <c r="C877" s="15" t="s">
        <v>458</v>
      </c>
      <c r="D877" s="16" t="s">
        <v>502</v>
      </c>
      <c r="E877" s="17">
        <v>90</v>
      </c>
      <c r="F877" s="18">
        <v>11.02</v>
      </c>
      <c r="G877" s="19">
        <f>ROUND(E877*F877,2)</f>
        <v>991.8</v>
      </c>
    </row>
    <row r="878" spans="1:7" x14ac:dyDescent="0.25">
      <c r="A878" s="15" t="s">
        <v>503</v>
      </c>
      <c r="B878" s="15" t="s">
        <v>21</v>
      </c>
      <c r="C878" s="15" t="s">
        <v>458</v>
      </c>
      <c r="D878" s="16" t="s">
        <v>504</v>
      </c>
      <c r="E878" s="17">
        <v>50</v>
      </c>
      <c r="F878" s="18">
        <v>8.6199999999999992</v>
      </c>
      <c r="G878" s="19">
        <f>ROUND(E878*F878,2)</f>
        <v>431</v>
      </c>
    </row>
    <row r="879" spans="1:7" x14ac:dyDescent="0.25">
      <c r="A879" s="15" t="s">
        <v>667</v>
      </c>
      <c r="B879" s="15" t="s">
        <v>21</v>
      </c>
      <c r="C879" s="15" t="s">
        <v>6</v>
      </c>
      <c r="D879" s="16" t="s">
        <v>668</v>
      </c>
      <c r="E879" s="17">
        <v>3</v>
      </c>
      <c r="F879" s="18">
        <v>459.94</v>
      </c>
      <c r="G879" s="19">
        <f>ROUND(E879*F879,2)</f>
        <v>1379.82</v>
      </c>
    </row>
    <row r="880" spans="1:7" x14ac:dyDescent="0.25">
      <c r="A880" s="15" t="s">
        <v>669</v>
      </c>
      <c r="B880" s="15" t="s">
        <v>21</v>
      </c>
      <c r="C880" s="15" t="s">
        <v>6</v>
      </c>
      <c r="D880" s="16" t="s">
        <v>670</v>
      </c>
      <c r="E880" s="17">
        <v>1</v>
      </c>
      <c r="F880" s="18">
        <v>411.58</v>
      </c>
      <c r="G880" s="19">
        <f>ROUND(E880*F880,2)</f>
        <v>411.58</v>
      </c>
    </row>
    <row r="881" spans="1:7" x14ac:dyDescent="0.25">
      <c r="A881" s="15" t="s">
        <v>511</v>
      </c>
      <c r="B881" s="15" t="s">
        <v>21</v>
      </c>
      <c r="C881" s="15" t="s">
        <v>6</v>
      </c>
      <c r="D881" s="16" t="s">
        <v>512</v>
      </c>
      <c r="E881" s="17">
        <v>2</v>
      </c>
      <c r="F881" s="18">
        <v>196.18</v>
      </c>
      <c r="G881" s="19">
        <f>ROUND(E881*F881,2)</f>
        <v>392.36</v>
      </c>
    </row>
    <row r="882" spans="1:7" x14ac:dyDescent="0.25">
      <c r="A882" s="15" t="s">
        <v>505</v>
      </c>
      <c r="B882" s="15" t="s">
        <v>21</v>
      </c>
      <c r="C882" s="15" t="s">
        <v>6</v>
      </c>
      <c r="D882" s="16" t="s">
        <v>506</v>
      </c>
      <c r="E882" s="17">
        <v>10</v>
      </c>
      <c r="F882" s="18">
        <v>84.14</v>
      </c>
      <c r="G882" s="19">
        <f>ROUND(E882*F882,2)</f>
        <v>841.4</v>
      </c>
    </row>
    <row r="883" spans="1:7" x14ac:dyDescent="0.25">
      <c r="A883" s="15" t="s">
        <v>158</v>
      </c>
      <c r="B883" s="15" t="s">
        <v>21</v>
      </c>
      <c r="C883" s="15" t="s">
        <v>80</v>
      </c>
      <c r="D883" s="16" t="s">
        <v>159</v>
      </c>
      <c r="E883" s="17">
        <v>150.04</v>
      </c>
      <c r="F883" s="18">
        <v>28.21</v>
      </c>
      <c r="G883" s="19">
        <f>ROUND(E883*F883,2)</f>
        <v>4232.63</v>
      </c>
    </row>
    <row r="884" spans="1:7" x14ac:dyDescent="0.25">
      <c r="A884" s="15" t="s">
        <v>162</v>
      </c>
      <c r="B884" s="15" t="s">
        <v>21</v>
      </c>
      <c r="C884" s="15" t="s">
        <v>80</v>
      </c>
      <c r="D884" s="16" t="s">
        <v>163</v>
      </c>
      <c r="E884" s="17">
        <v>16.5</v>
      </c>
      <c r="F884" s="18">
        <v>68.16</v>
      </c>
      <c r="G884" s="19">
        <f>ROUND(E884*F884,2)</f>
        <v>1124.6400000000001</v>
      </c>
    </row>
    <row r="885" spans="1:7" x14ac:dyDescent="0.25">
      <c r="A885" s="20"/>
      <c r="B885" s="20"/>
      <c r="C885" s="20"/>
      <c r="D885" s="21" t="s">
        <v>671</v>
      </c>
      <c r="E885" s="17">
        <v>1</v>
      </c>
      <c r="F885" s="11">
        <f>SUM(G870:G884)</f>
        <v>23813.25</v>
      </c>
      <c r="G885" s="11">
        <f>ROUND(F885*E885,2)</f>
        <v>23813.25</v>
      </c>
    </row>
    <row r="886" spans="1:7" ht="0.95" customHeight="1" x14ac:dyDescent="0.25">
      <c r="A886" s="22"/>
      <c r="B886" s="22"/>
      <c r="C886" s="22"/>
      <c r="D886" s="23"/>
      <c r="E886" s="22"/>
      <c r="F886" s="22"/>
      <c r="G886" s="22"/>
    </row>
    <row r="887" spans="1:7" x14ac:dyDescent="0.25">
      <c r="A887" s="20"/>
      <c r="B887" s="20"/>
      <c r="C887" s="20"/>
      <c r="D887" s="21" t="s">
        <v>672</v>
      </c>
      <c r="E887" s="17">
        <v>1</v>
      </c>
      <c r="F887" s="11">
        <f>G746+G775+G839+G869</f>
        <v>976523.96</v>
      </c>
      <c r="G887" s="11">
        <f>ROUND(F887*E887,2)</f>
        <v>976523.96</v>
      </c>
    </row>
    <row r="888" spans="1:7" ht="0.95" customHeight="1" x14ac:dyDescent="0.25">
      <c r="A888" s="22"/>
      <c r="B888" s="22"/>
      <c r="C888" s="22"/>
      <c r="D888" s="23"/>
      <c r="E888" s="22"/>
      <c r="F888" s="22"/>
      <c r="G888" s="22"/>
    </row>
    <row r="889" spans="1:7" ht="22.5" x14ac:dyDescent="0.25">
      <c r="A889" s="12" t="s">
        <v>673</v>
      </c>
      <c r="B889" s="12" t="s">
        <v>11</v>
      </c>
      <c r="C889" s="12" t="s">
        <v>12</v>
      </c>
      <c r="D889" s="13" t="s">
        <v>674</v>
      </c>
      <c r="E889" s="14">
        <f>E897</f>
        <v>1</v>
      </c>
      <c r="F889" s="11">
        <f>F897</f>
        <v>17365.43</v>
      </c>
      <c r="G889" s="11">
        <f>G897</f>
        <v>17365.43</v>
      </c>
    </row>
    <row r="890" spans="1:7" x14ac:dyDescent="0.25">
      <c r="A890" s="15" t="s">
        <v>44</v>
      </c>
      <c r="B890" s="15" t="s">
        <v>21</v>
      </c>
      <c r="C890" s="15" t="s">
        <v>46</v>
      </c>
      <c r="D890" s="16" t="s">
        <v>45</v>
      </c>
      <c r="E890" s="17">
        <v>9.2959999999999994</v>
      </c>
      <c r="F890" s="18">
        <v>81.63</v>
      </c>
      <c r="G890" s="19">
        <f>ROUND(E890*F890,2)</f>
        <v>758.83</v>
      </c>
    </row>
    <row r="891" spans="1:7" ht="22.5" x14ac:dyDescent="0.25">
      <c r="A891" s="15" t="s">
        <v>526</v>
      </c>
      <c r="B891" s="15" t="s">
        <v>21</v>
      </c>
      <c r="C891" s="15" t="s">
        <v>46</v>
      </c>
      <c r="D891" s="16" t="s">
        <v>527</v>
      </c>
      <c r="E891" s="17">
        <v>27.888000000000002</v>
      </c>
      <c r="F891" s="18">
        <v>115.33</v>
      </c>
      <c r="G891" s="19">
        <f>ROUND(E891*F891,2)</f>
        <v>3216.32</v>
      </c>
    </row>
    <row r="892" spans="1:7" x14ac:dyDescent="0.25">
      <c r="A892" s="15" t="s">
        <v>528</v>
      </c>
      <c r="B892" s="15" t="s">
        <v>21</v>
      </c>
      <c r="C892" s="15" t="s">
        <v>46</v>
      </c>
      <c r="D892" s="16" t="s">
        <v>529</v>
      </c>
      <c r="E892" s="17">
        <v>6.3520000000000003</v>
      </c>
      <c r="F892" s="18">
        <v>114.64</v>
      </c>
      <c r="G892" s="19">
        <f>ROUND(E892*F892,2)</f>
        <v>728.19</v>
      </c>
    </row>
    <row r="893" spans="1:7" x14ac:dyDescent="0.25">
      <c r="A893" s="15" t="s">
        <v>50</v>
      </c>
      <c r="B893" s="15" t="s">
        <v>21</v>
      </c>
      <c r="C893" s="15" t="s">
        <v>52</v>
      </c>
      <c r="D893" s="16" t="s">
        <v>51</v>
      </c>
      <c r="E893" s="17">
        <v>13.68</v>
      </c>
      <c r="F893" s="18">
        <v>22.31</v>
      </c>
      <c r="G893" s="19">
        <f>ROUND(E893*F893,2)</f>
        <v>305.2</v>
      </c>
    </row>
    <row r="894" spans="1:7" x14ac:dyDescent="0.25">
      <c r="A894" s="15" t="s">
        <v>55</v>
      </c>
      <c r="B894" s="15" t="s">
        <v>21</v>
      </c>
      <c r="C894" s="15" t="s">
        <v>52</v>
      </c>
      <c r="D894" s="16" t="s">
        <v>56</v>
      </c>
      <c r="E894" s="17">
        <v>62.8</v>
      </c>
      <c r="F894" s="18">
        <v>26</v>
      </c>
      <c r="G894" s="19">
        <f>ROUND(E894*F894,2)</f>
        <v>1632.8</v>
      </c>
    </row>
    <row r="895" spans="1:7" x14ac:dyDescent="0.25">
      <c r="A895" s="15" t="s">
        <v>47</v>
      </c>
      <c r="B895" s="15" t="s">
        <v>21</v>
      </c>
      <c r="C895" s="15" t="s">
        <v>49</v>
      </c>
      <c r="D895" s="16" t="s">
        <v>48</v>
      </c>
      <c r="E895" s="17">
        <v>3632.55</v>
      </c>
      <c r="F895" s="18">
        <v>1.1399999999999999</v>
      </c>
      <c r="G895" s="19">
        <f>ROUND(E895*F895,2)</f>
        <v>4141.1099999999997</v>
      </c>
    </row>
    <row r="896" spans="1:7" x14ac:dyDescent="0.25">
      <c r="A896" s="15" t="s">
        <v>675</v>
      </c>
      <c r="B896" s="15" t="s">
        <v>21</v>
      </c>
      <c r="C896" s="15" t="s">
        <v>52</v>
      </c>
      <c r="D896" s="16" t="s">
        <v>676</v>
      </c>
      <c r="E896" s="17">
        <v>127.8</v>
      </c>
      <c r="F896" s="18">
        <v>51.51</v>
      </c>
      <c r="G896" s="19">
        <f>ROUND(E896*F896,2)</f>
        <v>6582.98</v>
      </c>
    </row>
    <row r="897" spans="1:7" x14ac:dyDescent="0.25">
      <c r="A897" s="20"/>
      <c r="B897" s="20"/>
      <c r="C897" s="20"/>
      <c r="D897" s="21" t="s">
        <v>677</v>
      </c>
      <c r="E897" s="17">
        <v>1</v>
      </c>
      <c r="F897" s="11">
        <f>SUM(G890:G896)</f>
        <v>17365.43</v>
      </c>
      <c r="G897" s="11">
        <f>ROUND(F897*E897,2)</f>
        <v>17365.43</v>
      </c>
    </row>
    <row r="898" spans="1:7" ht="0.95" customHeight="1" x14ac:dyDescent="0.25">
      <c r="A898" s="22"/>
      <c r="B898" s="22"/>
      <c r="C898" s="22"/>
      <c r="D898" s="23"/>
      <c r="E898" s="22"/>
      <c r="F898" s="22"/>
      <c r="G898" s="22"/>
    </row>
    <row r="899" spans="1:7" x14ac:dyDescent="0.25">
      <c r="A899" s="12" t="s">
        <v>678</v>
      </c>
      <c r="B899" s="12" t="s">
        <v>11</v>
      </c>
      <c r="C899" s="12" t="s">
        <v>12</v>
      </c>
      <c r="D899" s="13" t="s">
        <v>679</v>
      </c>
      <c r="E899" s="14">
        <f>E907</f>
        <v>1</v>
      </c>
      <c r="F899" s="11">
        <f>F907</f>
        <v>13283</v>
      </c>
      <c r="G899" s="11">
        <f>G907</f>
        <v>13283</v>
      </c>
    </row>
    <row r="900" spans="1:7" x14ac:dyDescent="0.25">
      <c r="A900" s="15" t="s">
        <v>44</v>
      </c>
      <c r="B900" s="15" t="s">
        <v>21</v>
      </c>
      <c r="C900" s="15" t="s">
        <v>46</v>
      </c>
      <c r="D900" s="16" t="s">
        <v>45</v>
      </c>
      <c r="E900" s="17">
        <v>4.2359999999999998</v>
      </c>
      <c r="F900" s="18">
        <v>81.63</v>
      </c>
      <c r="G900" s="19">
        <f>ROUND(E900*F900,2)</f>
        <v>345.78</v>
      </c>
    </row>
    <row r="901" spans="1:7" ht="22.5" x14ac:dyDescent="0.25">
      <c r="A901" s="15" t="s">
        <v>526</v>
      </c>
      <c r="B901" s="15" t="s">
        <v>21</v>
      </c>
      <c r="C901" s="15" t="s">
        <v>46</v>
      </c>
      <c r="D901" s="16" t="s">
        <v>527</v>
      </c>
      <c r="E901" s="17">
        <v>12.708</v>
      </c>
      <c r="F901" s="18">
        <v>115.33</v>
      </c>
      <c r="G901" s="19">
        <f>ROUND(E901*F901,2)</f>
        <v>1465.61</v>
      </c>
    </row>
    <row r="902" spans="1:7" x14ac:dyDescent="0.25">
      <c r="A902" s="15" t="s">
        <v>528</v>
      </c>
      <c r="B902" s="15" t="s">
        <v>21</v>
      </c>
      <c r="C902" s="15" t="s">
        <v>46</v>
      </c>
      <c r="D902" s="16" t="s">
        <v>529</v>
      </c>
      <c r="E902" s="17">
        <v>6.3520000000000003</v>
      </c>
      <c r="F902" s="18">
        <v>114.64</v>
      </c>
      <c r="G902" s="19">
        <f>ROUND(E902*F902,2)</f>
        <v>728.19</v>
      </c>
    </row>
    <row r="903" spans="1:7" x14ac:dyDescent="0.25">
      <c r="A903" s="15" t="s">
        <v>50</v>
      </c>
      <c r="B903" s="15" t="s">
        <v>21</v>
      </c>
      <c r="C903" s="15" t="s">
        <v>52</v>
      </c>
      <c r="D903" s="16" t="s">
        <v>51</v>
      </c>
      <c r="E903" s="17">
        <v>20.76</v>
      </c>
      <c r="F903" s="18">
        <v>22.31</v>
      </c>
      <c r="G903" s="19">
        <f>ROUND(E903*F903,2)</f>
        <v>463.16</v>
      </c>
    </row>
    <row r="904" spans="1:7" x14ac:dyDescent="0.25">
      <c r="A904" s="15" t="s">
        <v>55</v>
      </c>
      <c r="B904" s="15" t="s">
        <v>21</v>
      </c>
      <c r="C904" s="15" t="s">
        <v>52</v>
      </c>
      <c r="D904" s="16" t="s">
        <v>56</v>
      </c>
      <c r="E904" s="17">
        <v>62.8</v>
      </c>
      <c r="F904" s="18">
        <v>26</v>
      </c>
      <c r="G904" s="19">
        <f>ROUND(E904*F904,2)</f>
        <v>1632.8</v>
      </c>
    </row>
    <row r="905" spans="1:7" x14ac:dyDescent="0.25">
      <c r="A905" s="15" t="s">
        <v>47</v>
      </c>
      <c r="B905" s="15" t="s">
        <v>21</v>
      </c>
      <c r="C905" s="15" t="s">
        <v>49</v>
      </c>
      <c r="D905" s="16" t="s">
        <v>48</v>
      </c>
      <c r="E905" s="17">
        <v>1810.95</v>
      </c>
      <c r="F905" s="18">
        <v>1.1399999999999999</v>
      </c>
      <c r="G905" s="19">
        <f>ROUND(E905*F905,2)</f>
        <v>2064.48</v>
      </c>
    </row>
    <row r="906" spans="1:7" x14ac:dyDescent="0.25">
      <c r="A906" s="15" t="s">
        <v>675</v>
      </c>
      <c r="B906" s="15" t="s">
        <v>21</v>
      </c>
      <c r="C906" s="15" t="s">
        <v>52</v>
      </c>
      <c r="D906" s="16" t="s">
        <v>676</v>
      </c>
      <c r="E906" s="17">
        <v>127.8</v>
      </c>
      <c r="F906" s="18">
        <v>51.51</v>
      </c>
      <c r="G906" s="19">
        <f>ROUND(E906*F906,2)</f>
        <v>6582.98</v>
      </c>
    </row>
    <row r="907" spans="1:7" x14ac:dyDescent="0.25">
      <c r="A907" s="20"/>
      <c r="B907" s="20"/>
      <c r="C907" s="20"/>
      <c r="D907" s="21" t="s">
        <v>680</v>
      </c>
      <c r="E907" s="17">
        <v>1</v>
      </c>
      <c r="F907" s="11">
        <f>SUM(G900:G906)</f>
        <v>13283</v>
      </c>
      <c r="G907" s="11">
        <f>ROUND(F907*E907,2)</f>
        <v>13283</v>
      </c>
    </row>
    <row r="908" spans="1:7" ht="0.95" customHeight="1" x14ac:dyDescent="0.25">
      <c r="A908" s="22"/>
      <c r="B908" s="22"/>
      <c r="C908" s="22"/>
      <c r="D908" s="23"/>
      <c r="E908" s="22"/>
      <c r="F908" s="22"/>
      <c r="G908" s="22"/>
    </row>
    <row r="909" spans="1:7" x14ac:dyDescent="0.25">
      <c r="A909" s="12" t="s">
        <v>681</v>
      </c>
      <c r="B909" s="12" t="s">
        <v>11</v>
      </c>
      <c r="C909" s="12" t="s">
        <v>12</v>
      </c>
      <c r="D909" s="13" t="s">
        <v>682</v>
      </c>
      <c r="E909" s="14">
        <f>E914</f>
        <v>1</v>
      </c>
      <c r="F909" s="11">
        <f>F914</f>
        <v>4448.53</v>
      </c>
      <c r="G909" s="11">
        <f>G914</f>
        <v>4448.53</v>
      </c>
    </row>
    <row r="910" spans="1:7" x14ac:dyDescent="0.25">
      <c r="A910" s="15" t="s">
        <v>44</v>
      </c>
      <c r="B910" s="15" t="s">
        <v>21</v>
      </c>
      <c r="C910" s="15" t="s">
        <v>46</v>
      </c>
      <c r="D910" s="16" t="s">
        <v>45</v>
      </c>
      <c r="E910" s="17">
        <v>5.0599999999999996</v>
      </c>
      <c r="F910" s="18">
        <v>81.63</v>
      </c>
      <c r="G910" s="19">
        <f>ROUND(E910*F910,2)</f>
        <v>413.05</v>
      </c>
    </row>
    <row r="911" spans="1:7" ht="22.5" x14ac:dyDescent="0.25">
      <c r="A911" s="15" t="s">
        <v>526</v>
      </c>
      <c r="B911" s="15" t="s">
        <v>21</v>
      </c>
      <c r="C911" s="15" t="s">
        <v>46</v>
      </c>
      <c r="D911" s="16" t="s">
        <v>527</v>
      </c>
      <c r="E911" s="17">
        <v>15.18</v>
      </c>
      <c r="F911" s="18">
        <v>115.33</v>
      </c>
      <c r="G911" s="19">
        <f>ROUND(E911*F911,2)</f>
        <v>1750.71</v>
      </c>
    </row>
    <row r="912" spans="1:7" x14ac:dyDescent="0.25">
      <c r="A912" s="15" t="s">
        <v>50</v>
      </c>
      <c r="B912" s="15" t="s">
        <v>21</v>
      </c>
      <c r="C912" s="15" t="s">
        <v>52</v>
      </c>
      <c r="D912" s="16" t="s">
        <v>51</v>
      </c>
      <c r="E912" s="17">
        <v>9.33</v>
      </c>
      <c r="F912" s="18">
        <v>22.31</v>
      </c>
      <c r="G912" s="19">
        <f>ROUND(E912*F912,2)</f>
        <v>208.15</v>
      </c>
    </row>
    <row r="913" spans="1:7" x14ac:dyDescent="0.25">
      <c r="A913" s="15" t="s">
        <v>47</v>
      </c>
      <c r="B913" s="15" t="s">
        <v>21</v>
      </c>
      <c r="C913" s="15" t="s">
        <v>49</v>
      </c>
      <c r="D913" s="16" t="s">
        <v>48</v>
      </c>
      <c r="E913" s="17">
        <v>1821.6</v>
      </c>
      <c r="F913" s="18">
        <v>1.1399999999999999</v>
      </c>
      <c r="G913" s="19">
        <f>ROUND(E913*F913,2)</f>
        <v>2076.62</v>
      </c>
    </row>
    <row r="914" spans="1:7" x14ac:dyDescent="0.25">
      <c r="A914" s="20"/>
      <c r="B914" s="20"/>
      <c r="C914" s="20"/>
      <c r="D914" s="21" t="s">
        <v>683</v>
      </c>
      <c r="E914" s="17">
        <v>1</v>
      </c>
      <c r="F914" s="11">
        <f>SUM(G910:G913)</f>
        <v>4448.53</v>
      </c>
      <c r="G914" s="11">
        <f>ROUND(F914*E914,2)</f>
        <v>4448.53</v>
      </c>
    </row>
    <row r="915" spans="1:7" ht="0.95" customHeight="1" x14ac:dyDescent="0.25">
      <c r="A915" s="22"/>
      <c r="B915" s="22"/>
      <c r="C915" s="22"/>
      <c r="D915" s="23"/>
      <c r="E915" s="22"/>
      <c r="F915" s="22"/>
      <c r="G915" s="22"/>
    </row>
    <row r="916" spans="1:7" x14ac:dyDescent="0.25">
      <c r="A916" s="12" t="s">
        <v>684</v>
      </c>
      <c r="B916" s="12" t="s">
        <v>11</v>
      </c>
      <c r="C916" s="12" t="s">
        <v>12</v>
      </c>
      <c r="D916" s="13" t="s">
        <v>685</v>
      </c>
      <c r="E916" s="14">
        <f>E921</f>
        <v>1</v>
      </c>
      <c r="F916" s="11">
        <f>F921</f>
        <v>8541.85</v>
      </c>
      <c r="G916" s="11">
        <f>G921</f>
        <v>8541.85</v>
      </c>
    </row>
    <row r="917" spans="1:7" x14ac:dyDescent="0.25">
      <c r="A917" s="15" t="s">
        <v>44</v>
      </c>
      <c r="B917" s="15" t="s">
        <v>21</v>
      </c>
      <c r="C917" s="15" t="s">
        <v>46</v>
      </c>
      <c r="D917" s="16" t="s">
        <v>45</v>
      </c>
      <c r="E917" s="17">
        <v>6.9</v>
      </c>
      <c r="F917" s="18">
        <v>81.63</v>
      </c>
      <c r="G917" s="19">
        <f>ROUND(E917*F917,2)</f>
        <v>563.25</v>
      </c>
    </row>
    <row r="918" spans="1:7" ht="22.5" x14ac:dyDescent="0.25">
      <c r="A918" s="15" t="s">
        <v>526</v>
      </c>
      <c r="B918" s="15" t="s">
        <v>21</v>
      </c>
      <c r="C918" s="15" t="s">
        <v>46</v>
      </c>
      <c r="D918" s="16" t="s">
        <v>527</v>
      </c>
      <c r="E918" s="17">
        <v>24.15</v>
      </c>
      <c r="F918" s="18">
        <v>115.33</v>
      </c>
      <c r="G918" s="19">
        <f>ROUND(E918*F918,2)</f>
        <v>2785.22</v>
      </c>
    </row>
    <row r="919" spans="1:7" x14ac:dyDescent="0.25">
      <c r="A919" s="15" t="s">
        <v>50</v>
      </c>
      <c r="B919" s="15" t="s">
        <v>21</v>
      </c>
      <c r="C919" s="15" t="s">
        <v>52</v>
      </c>
      <c r="D919" s="16" t="s">
        <v>51</v>
      </c>
      <c r="E919" s="17">
        <v>84.7</v>
      </c>
      <c r="F919" s="18">
        <v>22.31</v>
      </c>
      <c r="G919" s="19">
        <f>ROUND(E919*F919,2)</f>
        <v>1889.66</v>
      </c>
    </row>
    <row r="920" spans="1:7" x14ac:dyDescent="0.25">
      <c r="A920" s="15" t="s">
        <v>47</v>
      </c>
      <c r="B920" s="15" t="s">
        <v>21</v>
      </c>
      <c r="C920" s="15" t="s">
        <v>49</v>
      </c>
      <c r="D920" s="16" t="s">
        <v>48</v>
      </c>
      <c r="E920" s="17">
        <v>2898</v>
      </c>
      <c r="F920" s="18">
        <v>1.1399999999999999</v>
      </c>
      <c r="G920" s="19">
        <f>ROUND(E920*F920,2)</f>
        <v>3303.72</v>
      </c>
    </row>
    <row r="921" spans="1:7" x14ac:dyDescent="0.25">
      <c r="A921" s="20"/>
      <c r="B921" s="20"/>
      <c r="C921" s="20"/>
      <c r="D921" s="21" t="s">
        <v>686</v>
      </c>
      <c r="E921" s="17">
        <v>1</v>
      </c>
      <c r="F921" s="11">
        <f>SUM(G917:G920)</f>
        <v>8541.85</v>
      </c>
      <c r="G921" s="11">
        <f>ROUND(F921*E921,2)</f>
        <v>8541.85</v>
      </c>
    </row>
    <row r="922" spans="1:7" ht="0.95" customHeight="1" x14ac:dyDescent="0.25">
      <c r="A922" s="22"/>
      <c r="B922" s="22"/>
      <c r="C922" s="22"/>
      <c r="D922" s="23"/>
      <c r="E922" s="22"/>
      <c r="F922" s="22"/>
      <c r="G922" s="22"/>
    </row>
    <row r="923" spans="1:7" x14ac:dyDescent="0.25">
      <c r="A923" s="12" t="s">
        <v>687</v>
      </c>
      <c r="B923" s="12" t="s">
        <v>11</v>
      </c>
      <c r="C923" s="12" t="s">
        <v>12</v>
      </c>
      <c r="D923" s="13" t="s">
        <v>500</v>
      </c>
      <c r="E923" s="14">
        <f>E952</f>
        <v>1</v>
      </c>
      <c r="F923" s="11">
        <f>F952</f>
        <v>51471.71</v>
      </c>
      <c r="G923" s="11">
        <f>G952</f>
        <v>51471.71</v>
      </c>
    </row>
    <row r="924" spans="1:7" x14ac:dyDescent="0.25">
      <c r="A924" s="12" t="s">
        <v>688</v>
      </c>
      <c r="B924" s="12" t="s">
        <v>11</v>
      </c>
      <c r="C924" s="12" t="s">
        <v>12</v>
      </c>
      <c r="D924" s="13" t="s">
        <v>689</v>
      </c>
      <c r="E924" s="14">
        <f>E930</f>
        <v>1</v>
      </c>
      <c r="F924" s="11">
        <f>F930</f>
        <v>44253.19</v>
      </c>
      <c r="G924" s="11">
        <f>G930</f>
        <v>44253.19</v>
      </c>
    </row>
    <row r="925" spans="1:7" x14ac:dyDescent="0.25">
      <c r="A925" s="15" t="s">
        <v>509</v>
      </c>
      <c r="B925" s="15" t="s">
        <v>21</v>
      </c>
      <c r="C925" s="15" t="s">
        <v>266</v>
      </c>
      <c r="D925" s="16" t="s">
        <v>510</v>
      </c>
      <c r="E925" s="17">
        <v>50.36</v>
      </c>
      <c r="F925" s="18">
        <v>339.55</v>
      </c>
      <c r="G925" s="19">
        <f>ROUND(E925*F925,2)</f>
        <v>17099.740000000002</v>
      </c>
    </row>
    <row r="926" spans="1:7" x14ac:dyDescent="0.25">
      <c r="A926" s="15" t="s">
        <v>661</v>
      </c>
      <c r="B926" s="15" t="s">
        <v>21</v>
      </c>
      <c r="C926" s="15" t="s">
        <v>266</v>
      </c>
      <c r="D926" s="16" t="s">
        <v>662</v>
      </c>
      <c r="E926" s="17">
        <v>69</v>
      </c>
      <c r="F926" s="18">
        <v>301.41000000000003</v>
      </c>
      <c r="G926" s="19">
        <f>ROUND(E926*F926,2)</f>
        <v>20797.29</v>
      </c>
    </row>
    <row r="927" spans="1:7" x14ac:dyDescent="0.25">
      <c r="A927" s="15" t="s">
        <v>690</v>
      </c>
      <c r="B927" s="15" t="s">
        <v>21</v>
      </c>
      <c r="C927" s="15" t="s">
        <v>266</v>
      </c>
      <c r="D927" s="16" t="s">
        <v>691</v>
      </c>
      <c r="E927" s="17">
        <v>27.62</v>
      </c>
      <c r="F927" s="18">
        <v>101.25</v>
      </c>
      <c r="G927" s="19">
        <f>ROUND(E927*F927,2)</f>
        <v>2796.53</v>
      </c>
    </row>
    <row r="928" spans="1:7" x14ac:dyDescent="0.25">
      <c r="A928" s="15" t="s">
        <v>659</v>
      </c>
      <c r="B928" s="15" t="s">
        <v>21</v>
      </c>
      <c r="C928" s="15" t="s">
        <v>458</v>
      </c>
      <c r="D928" s="16" t="s">
        <v>660</v>
      </c>
      <c r="E928" s="17">
        <v>42</v>
      </c>
      <c r="F928" s="18">
        <v>32.520000000000003</v>
      </c>
      <c r="G928" s="19">
        <f>ROUND(E928*F928,2)</f>
        <v>1365.84</v>
      </c>
    </row>
    <row r="929" spans="1:7" x14ac:dyDescent="0.25">
      <c r="A929" s="15" t="s">
        <v>160</v>
      </c>
      <c r="B929" s="15" t="s">
        <v>21</v>
      </c>
      <c r="C929" s="15" t="s">
        <v>80</v>
      </c>
      <c r="D929" s="16" t="s">
        <v>161</v>
      </c>
      <c r="E929" s="17">
        <v>39.4</v>
      </c>
      <c r="F929" s="18">
        <v>55.68</v>
      </c>
      <c r="G929" s="19">
        <f>ROUND(E929*F929,2)</f>
        <v>2193.79</v>
      </c>
    </row>
    <row r="930" spans="1:7" x14ac:dyDescent="0.25">
      <c r="A930" s="20"/>
      <c r="B930" s="20"/>
      <c r="C930" s="20"/>
      <c r="D930" s="21" t="s">
        <v>692</v>
      </c>
      <c r="E930" s="17">
        <v>1</v>
      </c>
      <c r="F930" s="11">
        <f>SUM(G925:G929)</f>
        <v>44253.19</v>
      </c>
      <c r="G930" s="11">
        <f>ROUND(F930*E930,2)</f>
        <v>44253.19</v>
      </c>
    </row>
    <row r="931" spans="1:7" ht="0.95" customHeight="1" x14ac:dyDescent="0.25">
      <c r="A931" s="22"/>
      <c r="B931" s="22"/>
      <c r="C931" s="22"/>
      <c r="D931" s="23"/>
      <c r="E931" s="22"/>
      <c r="F931" s="22"/>
      <c r="G931" s="22"/>
    </row>
    <row r="932" spans="1:7" x14ac:dyDescent="0.25">
      <c r="A932" s="12" t="s">
        <v>693</v>
      </c>
      <c r="B932" s="12" t="s">
        <v>11</v>
      </c>
      <c r="C932" s="12" t="s">
        <v>12</v>
      </c>
      <c r="D932" s="13" t="s">
        <v>694</v>
      </c>
      <c r="E932" s="14">
        <f>E939</f>
        <v>1</v>
      </c>
      <c r="F932" s="11">
        <f>F939</f>
        <v>3514.1</v>
      </c>
      <c r="G932" s="11">
        <f>G939</f>
        <v>3514.1</v>
      </c>
    </row>
    <row r="933" spans="1:7" x14ac:dyDescent="0.25">
      <c r="A933" s="15" t="s">
        <v>663</v>
      </c>
      <c r="B933" s="15" t="s">
        <v>21</v>
      </c>
      <c r="C933" s="15" t="s">
        <v>458</v>
      </c>
      <c r="D933" s="16" t="s">
        <v>664</v>
      </c>
      <c r="E933" s="17">
        <v>19</v>
      </c>
      <c r="F933" s="18">
        <v>11.94</v>
      </c>
      <c r="G933" s="19">
        <f>ROUND(E933*F933,2)</f>
        <v>226.86</v>
      </c>
    </row>
    <row r="934" spans="1:7" x14ac:dyDescent="0.25">
      <c r="A934" s="15" t="s">
        <v>665</v>
      </c>
      <c r="B934" s="15" t="s">
        <v>21</v>
      </c>
      <c r="C934" s="15" t="s">
        <v>458</v>
      </c>
      <c r="D934" s="16" t="s">
        <v>666</v>
      </c>
      <c r="E934" s="17">
        <v>143</v>
      </c>
      <c r="F934" s="18">
        <v>7.98</v>
      </c>
      <c r="G934" s="19">
        <f>ROUND(E934*F934,2)</f>
        <v>1141.1400000000001</v>
      </c>
    </row>
    <row r="935" spans="1:7" x14ac:dyDescent="0.25">
      <c r="A935" s="15" t="s">
        <v>503</v>
      </c>
      <c r="B935" s="15" t="s">
        <v>21</v>
      </c>
      <c r="C935" s="15" t="s">
        <v>458</v>
      </c>
      <c r="D935" s="16" t="s">
        <v>504</v>
      </c>
      <c r="E935" s="17">
        <v>24</v>
      </c>
      <c r="F935" s="18">
        <v>8.6199999999999992</v>
      </c>
      <c r="G935" s="19">
        <f>ROUND(E935*F935,2)</f>
        <v>206.88</v>
      </c>
    </row>
    <row r="936" spans="1:7" x14ac:dyDescent="0.25">
      <c r="A936" s="15" t="s">
        <v>667</v>
      </c>
      <c r="B936" s="15" t="s">
        <v>21</v>
      </c>
      <c r="C936" s="15" t="s">
        <v>6</v>
      </c>
      <c r="D936" s="16" t="s">
        <v>668</v>
      </c>
      <c r="E936" s="17">
        <v>2</v>
      </c>
      <c r="F936" s="18">
        <v>459.94</v>
      </c>
      <c r="G936" s="19">
        <f>ROUND(E936*F936,2)</f>
        <v>919.88</v>
      </c>
    </row>
    <row r="937" spans="1:7" x14ac:dyDescent="0.25">
      <c r="A937" s="15" t="s">
        <v>669</v>
      </c>
      <c r="B937" s="15" t="s">
        <v>21</v>
      </c>
      <c r="C937" s="15" t="s">
        <v>6</v>
      </c>
      <c r="D937" s="16" t="s">
        <v>670</v>
      </c>
      <c r="E937" s="17">
        <v>2</v>
      </c>
      <c r="F937" s="18">
        <v>411.58</v>
      </c>
      <c r="G937" s="19">
        <f>ROUND(E937*F937,2)</f>
        <v>823.16</v>
      </c>
    </row>
    <row r="938" spans="1:7" x14ac:dyDescent="0.25">
      <c r="A938" s="15" t="s">
        <v>511</v>
      </c>
      <c r="B938" s="15" t="s">
        <v>21</v>
      </c>
      <c r="C938" s="15" t="s">
        <v>6</v>
      </c>
      <c r="D938" s="16" t="s">
        <v>512</v>
      </c>
      <c r="E938" s="17">
        <v>1</v>
      </c>
      <c r="F938" s="18">
        <v>196.18</v>
      </c>
      <c r="G938" s="19">
        <f>ROUND(E938*F938,2)</f>
        <v>196.18</v>
      </c>
    </row>
    <row r="939" spans="1:7" x14ac:dyDescent="0.25">
      <c r="A939" s="20"/>
      <c r="B939" s="20"/>
      <c r="C939" s="20"/>
      <c r="D939" s="21" t="s">
        <v>695</v>
      </c>
      <c r="E939" s="17">
        <v>1</v>
      </c>
      <c r="F939" s="11">
        <f>SUM(G933:G938)</f>
        <v>3514.1</v>
      </c>
      <c r="G939" s="11">
        <f>ROUND(F939*E939,2)</f>
        <v>3514.1</v>
      </c>
    </row>
    <row r="940" spans="1:7" ht="0.95" customHeight="1" x14ac:dyDescent="0.25">
      <c r="A940" s="22"/>
      <c r="B940" s="22"/>
      <c r="C940" s="22"/>
      <c r="D940" s="23"/>
      <c r="E940" s="22"/>
      <c r="F940" s="22"/>
      <c r="G940" s="22"/>
    </row>
    <row r="941" spans="1:7" x14ac:dyDescent="0.25">
      <c r="A941" s="12" t="s">
        <v>696</v>
      </c>
      <c r="B941" s="12" t="s">
        <v>11</v>
      </c>
      <c r="C941" s="12" t="s">
        <v>12</v>
      </c>
      <c r="D941" s="13" t="s">
        <v>697</v>
      </c>
      <c r="E941" s="14">
        <f>E945</f>
        <v>1</v>
      </c>
      <c r="F941" s="11">
        <f>F945</f>
        <v>2165.8200000000002</v>
      </c>
      <c r="G941" s="11">
        <f>G945</f>
        <v>2165.8200000000002</v>
      </c>
    </row>
    <row r="942" spans="1:7" x14ac:dyDescent="0.25">
      <c r="A942" s="15" t="s">
        <v>162</v>
      </c>
      <c r="B942" s="15" t="s">
        <v>21</v>
      </c>
      <c r="C942" s="15" t="s">
        <v>80</v>
      </c>
      <c r="D942" s="16" t="s">
        <v>163</v>
      </c>
      <c r="E942" s="17">
        <v>5.5</v>
      </c>
      <c r="F942" s="18">
        <v>68.16</v>
      </c>
      <c r="G942" s="19">
        <f>ROUND(E942*F942,2)</f>
        <v>374.88</v>
      </c>
    </row>
    <row r="943" spans="1:7" x14ac:dyDescent="0.25">
      <c r="A943" s="15" t="s">
        <v>698</v>
      </c>
      <c r="B943" s="15" t="s">
        <v>21</v>
      </c>
      <c r="C943" s="15" t="s">
        <v>80</v>
      </c>
      <c r="D943" s="16" t="s">
        <v>699</v>
      </c>
      <c r="E943" s="17">
        <v>7</v>
      </c>
      <c r="F943" s="18">
        <v>35.42</v>
      </c>
      <c r="G943" s="19">
        <f>ROUND(E943*F943,2)</f>
        <v>247.94</v>
      </c>
    </row>
    <row r="944" spans="1:7" x14ac:dyDescent="0.25">
      <c r="A944" s="15" t="s">
        <v>700</v>
      </c>
      <c r="B944" s="15" t="s">
        <v>21</v>
      </c>
      <c r="C944" s="15" t="s">
        <v>80</v>
      </c>
      <c r="D944" s="16" t="s">
        <v>701</v>
      </c>
      <c r="E944" s="17">
        <v>100</v>
      </c>
      <c r="F944" s="18">
        <v>15.43</v>
      </c>
      <c r="G944" s="19">
        <f>ROUND(E944*F944,2)</f>
        <v>1543</v>
      </c>
    </row>
    <row r="945" spans="1:7" x14ac:dyDescent="0.25">
      <c r="A945" s="20"/>
      <c r="B945" s="20"/>
      <c r="C945" s="20"/>
      <c r="D945" s="21" t="s">
        <v>702</v>
      </c>
      <c r="E945" s="17">
        <v>1</v>
      </c>
      <c r="F945" s="11">
        <f>SUM(G942:G944)</f>
        <v>2165.8200000000002</v>
      </c>
      <c r="G945" s="11">
        <f>ROUND(F945*E945,2)</f>
        <v>2165.8200000000002</v>
      </c>
    </row>
    <row r="946" spans="1:7" ht="0.95" customHeight="1" x14ac:dyDescent="0.25">
      <c r="A946" s="22"/>
      <c r="B946" s="22"/>
      <c r="C946" s="22"/>
      <c r="D946" s="23"/>
      <c r="E946" s="22"/>
      <c r="F946" s="22"/>
      <c r="G946" s="22"/>
    </row>
    <row r="947" spans="1:7" x14ac:dyDescent="0.25">
      <c r="A947" s="12" t="s">
        <v>703</v>
      </c>
      <c r="B947" s="12" t="s">
        <v>11</v>
      </c>
      <c r="C947" s="12" t="s">
        <v>12</v>
      </c>
      <c r="D947" s="13" t="s">
        <v>704</v>
      </c>
      <c r="E947" s="14">
        <f>E950</f>
        <v>1</v>
      </c>
      <c r="F947" s="11">
        <f>F950</f>
        <v>1538.6</v>
      </c>
      <c r="G947" s="11">
        <f>G950</f>
        <v>1538.6</v>
      </c>
    </row>
    <row r="948" spans="1:7" x14ac:dyDescent="0.25">
      <c r="A948" s="15" t="s">
        <v>663</v>
      </c>
      <c r="B948" s="15" t="s">
        <v>21</v>
      </c>
      <c r="C948" s="15" t="s">
        <v>458</v>
      </c>
      <c r="D948" s="16" t="s">
        <v>664</v>
      </c>
      <c r="E948" s="17">
        <v>70</v>
      </c>
      <c r="F948" s="18">
        <v>11.94</v>
      </c>
      <c r="G948" s="19">
        <f>ROUND(E948*F948,2)</f>
        <v>835.8</v>
      </c>
    </row>
    <row r="949" spans="1:7" x14ac:dyDescent="0.25">
      <c r="A949" s="15" t="s">
        <v>705</v>
      </c>
      <c r="B949" s="15" t="s">
        <v>21</v>
      </c>
      <c r="C949" s="15" t="s">
        <v>707</v>
      </c>
      <c r="D949" s="16" t="s">
        <v>706</v>
      </c>
      <c r="E949" s="17">
        <v>70</v>
      </c>
      <c r="F949" s="18">
        <v>10.039999999999999</v>
      </c>
      <c r="G949" s="19">
        <f>ROUND(E949*F949,2)</f>
        <v>702.8</v>
      </c>
    </row>
    <row r="950" spans="1:7" x14ac:dyDescent="0.25">
      <c r="A950" s="20"/>
      <c r="B950" s="20"/>
      <c r="C950" s="20"/>
      <c r="D950" s="21" t="s">
        <v>708</v>
      </c>
      <c r="E950" s="17">
        <v>1</v>
      </c>
      <c r="F950" s="11">
        <f>SUM(G948:G949)</f>
        <v>1538.6</v>
      </c>
      <c r="G950" s="11">
        <f>ROUND(F950*E950,2)</f>
        <v>1538.6</v>
      </c>
    </row>
    <row r="951" spans="1:7" ht="0.95" customHeight="1" x14ac:dyDescent="0.25">
      <c r="A951" s="22"/>
      <c r="B951" s="22"/>
      <c r="C951" s="22"/>
      <c r="D951" s="23"/>
      <c r="E951" s="22"/>
      <c r="F951" s="22"/>
      <c r="G951" s="22"/>
    </row>
    <row r="952" spans="1:7" x14ac:dyDescent="0.25">
      <c r="A952" s="20"/>
      <c r="B952" s="20"/>
      <c r="C952" s="20"/>
      <c r="D952" s="21" t="s">
        <v>709</v>
      </c>
      <c r="E952" s="17">
        <v>1</v>
      </c>
      <c r="F952" s="11">
        <f>G924+G932+G941+G947</f>
        <v>51471.71</v>
      </c>
      <c r="G952" s="11">
        <f>ROUND(F952*E952,2)</f>
        <v>51471.71</v>
      </c>
    </row>
    <row r="953" spans="1:7" ht="0.95" customHeight="1" x14ac:dyDescent="0.25">
      <c r="A953" s="22"/>
      <c r="B953" s="22"/>
      <c r="C953" s="22"/>
      <c r="D953" s="23"/>
      <c r="E953" s="22"/>
      <c r="F953" s="22"/>
      <c r="G953" s="22"/>
    </row>
    <row r="954" spans="1:7" x14ac:dyDescent="0.25">
      <c r="A954" s="20"/>
      <c r="B954" s="20"/>
      <c r="C954" s="20"/>
      <c r="D954" s="21" t="s">
        <v>710</v>
      </c>
      <c r="E954" s="17">
        <v>1</v>
      </c>
      <c r="F954" s="11">
        <f>G528+G648+G668+G688+G729+G745+G889+G899+G909+G916+G923</f>
        <v>2792801.67</v>
      </c>
      <c r="G954" s="11">
        <f>ROUND(F954*E954,2)</f>
        <v>2792801.67</v>
      </c>
    </row>
    <row r="955" spans="1:7" ht="0.95" customHeight="1" x14ac:dyDescent="0.25">
      <c r="A955" s="22"/>
      <c r="B955" s="22"/>
      <c r="C955" s="22"/>
      <c r="D955" s="23"/>
      <c r="E955" s="22"/>
      <c r="F955" s="22"/>
      <c r="G955" s="22"/>
    </row>
    <row r="956" spans="1:7" x14ac:dyDescent="0.25">
      <c r="A956" s="20"/>
      <c r="B956" s="20"/>
      <c r="C956" s="20"/>
      <c r="D956" s="21" t="s">
        <v>711</v>
      </c>
      <c r="E956" s="17">
        <v>1</v>
      </c>
      <c r="F956" s="11">
        <f>G6+G193+G308+G387+G527</f>
        <v>5441496.4000000004</v>
      </c>
      <c r="G956" s="11">
        <f>ROUND(F956*E956,2)</f>
        <v>5441496.4000000004</v>
      </c>
    </row>
    <row r="957" spans="1:7" ht="0.95" customHeight="1" x14ac:dyDescent="0.25">
      <c r="A957" s="22"/>
      <c r="B957" s="22"/>
      <c r="C957" s="22"/>
      <c r="D957" s="23"/>
      <c r="E957" s="22"/>
      <c r="F957" s="22"/>
      <c r="G957" s="22"/>
    </row>
    <row r="958" spans="1:7" x14ac:dyDescent="0.25">
      <c r="A958" s="12" t="s">
        <v>712</v>
      </c>
      <c r="B958" s="12" t="s">
        <v>11</v>
      </c>
      <c r="C958" s="12" t="s">
        <v>12</v>
      </c>
      <c r="D958" s="13" t="s">
        <v>713</v>
      </c>
      <c r="E958" s="14">
        <f>E1163</f>
        <v>1</v>
      </c>
      <c r="F958" s="11">
        <f>F1163</f>
        <v>3604663.31</v>
      </c>
      <c r="G958" s="11">
        <f>G1163</f>
        <v>3604663.31</v>
      </c>
    </row>
    <row r="959" spans="1:7" x14ac:dyDescent="0.25">
      <c r="A959" s="12" t="s">
        <v>714</v>
      </c>
      <c r="B959" s="12" t="s">
        <v>11</v>
      </c>
      <c r="C959" s="12" t="s">
        <v>12</v>
      </c>
      <c r="D959" s="13" t="s">
        <v>451</v>
      </c>
      <c r="E959" s="14">
        <f>E990</f>
        <v>1</v>
      </c>
      <c r="F959" s="11">
        <f>F990</f>
        <v>438661.83</v>
      </c>
      <c r="G959" s="11">
        <f>G990</f>
        <v>438661.83</v>
      </c>
    </row>
    <row r="960" spans="1:7" x14ac:dyDescent="0.25">
      <c r="A960" s="15" t="s">
        <v>715</v>
      </c>
      <c r="B960" s="15" t="s">
        <v>21</v>
      </c>
      <c r="C960" s="15" t="s">
        <v>6</v>
      </c>
      <c r="D960" s="16" t="s">
        <v>716</v>
      </c>
      <c r="E960" s="17">
        <v>1</v>
      </c>
      <c r="F960" s="18">
        <v>10639.76</v>
      </c>
      <c r="G960" s="19">
        <f>ROUND(E960*F960,2)</f>
        <v>10639.76</v>
      </c>
    </row>
    <row r="961" spans="1:7" x14ac:dyDescent="0.25">
      <c r="A961" s="15" t="s">
        <v>717</v>
      </c>
      <c r="B961" s="15" t="s">
        <v>21</v>
      </c>
      <c r="C961" s="15" t="s">
        <v>6</v>
      </c>
      <c r="D961" s="16" t="s">
        <v>718</v>
      </c>
      <c r="E961" s="17">
        <v>1</v>
      </c>
      <c r="F961" s="18">
        <v>12228.93</v>
      </c>
      <c r="G961" s="19">
        <f>ROUND(E961*F961,2)</f>
        <v>12228.93</v>
      </c>
    </row>
    <row r="962" spans="1:7" ht="22.5" x14ac:dyDescent="0.25">
      <c r="A962" s="15" t="s">
        <v>719</v>
      </c>
      <c r="B962" s="15" t="s">
        <v>21</v>
      </c>
      <c r="C962" s="15" t="s">
        <v>6</v>
      </c>
      <c r="D962" s="16" t="s">
        <v>720</v>
      </c>
      <c r="E962" s="17">
        <v>6</v>
      </c>
      <c r="F962" s="18">
        <v>6090</v>
      </c>
      <c r="G962" s="19">
        <f>ROUND(E962*F962,2)</f>
        <v>36540</v>
      </c>
    </row>
    <row r="963" spans="1:7" ht="22.5" x14ac:dyDescent="0.25">
      <c r="A963" s="15" t="s">
        <v>721</v>
      </c>
      <c r="B963" s="15" t="s">
        <v>21</v>
      </c>
      <c r="C963" s="15" t="s">
        <v>6</v>
      </c>
      <c r="D963" s="16" t="s">
        <v>722</v>
      </c>
      <c r="E963" s="17">
        <v>2</v>
      </c>
      <c r="F963" s="18">
        <v>1891.58</v>
      </c>
      <c r="G963" s="19">
        <f>ROUND(E963*F963,2)</f>
        <v>3783.16</v>
      </c>
    </row>
    <row r="964" spans="1:7" ht="22.5" x14ac:dyDescent="0.25">
      <c r="A964" s="15" t="s">
        <v>723</v>
      </c>
      <c r="B964" s="15" t="s">
        <v>21</v>
      </c>
      <c r="C964" s="15" t="s">
        <v>6</v>
      </c>
      <c r="D964" s="16" t="s">
        <v>724</v>
      </c>
      <c r="E964" s="17">
        <v>6</v>
      </c>
      <c r="F964" s="18">
        <v>4595.8500000000004</v>
      </c>
      <c r="G964" s="19">
        <f>ROUND(E964*F964,2)</f>
        <v>27575.1</v>
      </c>
    </row>
    <row r="965" spans="1:7" ht="22.5" x14ac:dyDescent="0.25">
      <c r="A965" s="15" t="s">
        <v>725</v>
      </c>
      <c r="B965" s="15" t="s">
        <v>21</v>
      </c>
      <c r="C965" s="15" t="s">
        <v>6</v>
      </c>
      <c r="D965" s="16" t="s">
        <v>726</v>
      </c>
      <c r="E965" s="17">
        <v>2</v>
      </c>
      <c r="F965" s="18">
        <v>21858.9</v>
      </c>
      <c r="G965" s="19">
        <f>ROUND(E965*F965,2)</f>
        <v>43717.8</v>
      </c>
    </row>
    <row r="966" spans="1:7" ht="22.5" x14ac:dyDescent="0.25">
      <c r="A966" s="15" t="s">
        <v>727</v>
      </c>
      <c r="B966" s="15" t="s">
        <v>21</v>
      </c>
      <c r="C966" s="15" t="s">
        <v>6</v>
      </c>
      <c r="D966" s="16" t="s">
        <v>728</v>
      </c>
      <c r="E966" s="17">
        <v>1</v>
      </c>
      <c r="F966" s="18">
        <v>8954.93</v>
      </c>
      <c r="G966" s="19">
        <f>ROUND(E966*F966,2)</f>
        <v>8954.93</v>
      </c>
    </row>
    <row r="967" spans="1:7" ht="22.5" x14ac:dyDescent="0.25">
      <c r="A967" s="15" t="s">
        <v>729</v>
      </c>
      <c r="B967" s="15" t="s">
        <v>21</v>
      </c>
      <c r="C967" s="15" t="s">
        <v>6</v>
      </c>
      <c r="D967" s="16" t="s">
        <v>730</v>
      </c>
      <c r="E967" s="17">
        <v>2</v>
      </c>
      <c r="F967" s="18">
        <v>23570.400000000001</v>
      </c>
      <c r="G967" s="19">
        <f>ROUND(E967*F967,2)</f>
        <v>47140.800000000003</v>
      </c>
    </row>
    <row r="968" spans="1:7" ht="22.5" x14ac:dyDescent="0.25">
      <c r="A968" s="15" t="s">
        <v>731</v>
      </c>
      <c r="B968" s="15" t="s">
        <v>21</v>
      </c>
      <c r="C968" s="15" t="s">
        <v>6</v>
      </c>
      <c r="D968" s="16" t="s">
        <v>732</v>
      </c>
      <c r="E968" s="17">
        <v>1</v>
      </c>
      <c r="F968" s="18">
        <v>7807.28</v>
      </c>
      <c r="G968" s="19">
        <f>ROUND(E968*F968,2)</f>
        <v>7807.28</v>
      </c>
    </row>
    <row r="969" spans="1:7" ht="22.5" x14ac:dyDescent="0.25">
      <c r="A969" s="15" t="s">
        <v>733</v>
      </c>
      <c r="B969" s="15" t="s">
        <v>21</v>
      </c>
      <c r="C969" s="15" t="s">
        <v>6</v>
      </c>
      <c r="D969" s="16" t="s">
        <v>734</v>
      </c>
      <c r="E969" s="17">
        <v>1</v>
      </c>
      <c r="F969" s="18">
        <v>1841.18</v>
      </c>
      <c r="G969" s="19">
        <f>ROUND(E969*F969,2)</f>
        <v>1841.18</v>
      </c>
    </row>
    <row r="970" spans="1:7" x14ac:dyDescent="0.25">
      <c r="A970" s="15" t="s">
        <v>735</v>
      </c>
      <c r="B970" s="15" t="s">
        <v>21</v>
      </c>
      <c r="C970" s="15" t="s">
        <v>6</v>
      </c>
      <c r="D970" s="16" t="s">
        <v>736</v>
      </c>
      <c r="E970" s="17">
        <v>4</v>
      </c>
      <c r="F970" s="18">
        <v>57.8</v>
      </c>
      <c r="G970" s="19">
        <f>ROUND(E970*F970,2)</f>
        <v>231.2</v>
      </c>
    </row>
    <row r="971" spans="1:7" ht="22.5" x14ac:dyDescent="0.25">
      <c r="A971" s="15" t="s">
        <v>737</v>
      </c>
      <c r="B971" s="15" t="s">
        <v>21</v>
      </c>
      <c r="C971" s="15" t="s">
        <v>6</v>
      </c>
      <c r="D971" s="16" t="s">
        <v>738</v>
      </c>
      <c r="E971" s="17">
        <v>2</v>
      </c>
      <c r="F971" s="18">
        <v>27063.75</v>
      </c>
      <c r="G971" s="19">
        <f>ROUND(E971*F971,2)</f>
        <v>54127.5</v>
      </c>
    </row>
    <row r="972" spans="1:7" ht="22.5" x14ac:dyDescent="0.25">
      <c r="A972" s="15" t="s">
        <v>739</v>
      </c>
      <c r="B972" s="15" t="s">
        <v>21</v>
      </c>
      <c r="C972" s="15" t="s">
        <v>6</v>
      </c>
      <c r="D972" s="16" t="s">
        <v>740</v>
      </c>
      <c r="E972" s="17">
        <v>6</v>
      </c>
      <c r="F972" s="18">
        <v>10276.879999999999</v>
      </c>
      <c r="G972" s="19">
        <f>ROUND(E972*F972,2)</f>
        <v>61661.279999999999</v>
      </c>
    </row>
    <row r="973" spans="1:7" ht="22.5" x14ac:dyDescent="0.25">
      <c r="A973" s="15" t="s">
        <v>741</v>
      </c>
      <c r="B973" s="15" t="s">
        <v>21</v>
      </c>
      <c r="C973" s="15" t="s">
        <v>6</v>
      </c>
      <c r="D973" s="16" t="s">
        <v>742</v>
      </c>
      <c r="E973" s="17">
        <v>2</v>
      </c>
      <c r="F973" s="18">
        <v>2420.25</v>
      </c>
      <c r="G973" s="19">
        <f>ROUND(E973*F973,2)</f>
        <v>4840.5</v>
      </c>
    </row>
    <row r="974" spans="1:7" x14ac:dyDescent="0.25">
      <c r="A974" s="15" t="s">
        <v>743</v>
      </c>
      <c r="B974" s="15" t="s">
        <v>21</v>
      </c>
      <c r="C974" s="15" t="s">
        <v>458</v>
      </c>
      <c r="D974" s="16" t="s">
        <v>744</v>
      </c>
      <c r="E974" s="17">
        <v>8</v>
      </c>
      <c r="F974" s="18">
        <v>25.49</v>
      </c>
      <c r="G974" s="19">
        <f>ROUND(E974*F974,2)</f>
        <v>203.92</v>
      </c>
    </row>
    <row r="975" spans="1:7" x14ac:dyDescent="0.25">
      <c r="A975" s="15" t="s">
        <v>745</v>
      </c>
      <c r="B975" s="15" t="s">
        <v>21</v>
      </c>
      <c r="C975" s="15" t="s">
        <v>458</v>
      </c>
      <c r="D975" s="16" t="s">
        <v>746</v>
      </c>
      <c r="E975" s="17">
        <v>8</v>
      </c>
      <c r="F975" s="18">
        <v>39.590000000000003</v>
      </c>
      <c r="G975" s="19">
        <f>ROUND(E975*F975,2)</f>
        <v>316.72000000000003</v>
      </c>
    </row>
    <row r="976" spans="1:7" ht="22.5" x14ac:dyDescent="0.25">
      <c r="A976" s="15" t="s">
        <v>747</v>
      </c>
      <c r="B976" s="15" t="s">
        <v>21</v>
      </c>
      <c r="C976" s="15" t="s">
        <v>6</v>
      </c>
      <c r="D976" s="16" t="s">
        <v>748</v>
      </c>
      <c r="E976" s="17">
        <v>1</v>
      </c>
      <c r="F976" s="18">
        <v>1297.6400000000001</v>
      </c>
      <c r="G976" s="19">
        <f>ROUND(E976*F976,2)</f>
        <v>1297.6400000000001</v>
      </c>
    </row>
    <row r="977" spans="1:7" x14ac:dyDescent="0.25">
      <c r="A977" s="15" t="s">
        <v>749</v>
      </c>
      <c r="B977" s="15" t="s">
        <v>21</v>
      </c>
      <c r="C977" s="15" t="s">
        <v>6</v>
      </c>
      <c r="D977" s="16" t="s">
        <v>750</v>
      </c>
      <c r="E977" s="17">
        <v>1</v>
      </c>
      <c r="F977" s="18">
        <v>15612.98</v>
      </c>
      <c r="G977" s="19">
        <f>ROUND(E977*F977,2)</f>
        <v>15612.98</v>
      </c>
    </row>
    <row r="978" spans="1:7" x14ac:dyDescent="0.25">
      <c r="A978" s="15" t="s">
        <v>751</v>
      </c>
      <c r="B978" s="15" t="s">
        <v>21</v>
      </c>
      <c r="C978" s="15" t="s">
        <v>6</v>
      </c>
      <c r="D978" s="16" t="s">
        <v>752</v>
      </c>
      <c r="E978" s="17">
        <v>1</v>
      </c>
      <c r="F978" s="18">
        <v>15897.53</v>
      </c>
      <c r="G978" s="19">
        <f>ROUND(E978*F978,2)</f>
        <v>15897.53</v>
      </c>
    </row>
    <row r="979" spans="1:7" ht="22.5" x14ac:dyDescent="0.25">
      <c r="A979" s="15" t="s">
        <v>406</v>
      </c>
      <c r="B979" s="15" t="s">
        <v>21</v>
      </c>
      <c r="C979" s="15" t="s">
        <v>6</v>
      </c>
      <c r="D979" s="16" t="s">
        <v>407</v>
      </c>
      <c r="E979" s="17">
        <v>2</v>
      </c>
      <c r="F979" s="18">
        <v>3256.58</v>
      </c>
      <c r="G979" s="19">
        <f>ROUND(E979*F979,2)</f>
        <v>6513.16</v>
      </c>
    </row>
    <row r="980" spans="1:7" x14ac:dyDescent="0.25">
      <c r="A980" s="15" t="s">
        <v>753</v>
      </c>
      <c r="B980" s="15" t="s">
        <v>21</v>
      </c>
      <c r="C980" s="15" t="s">
        <v>6</v>
      </c>
      <c r="D980" s="16" t="s">
        <v>754</v>
      </c>
      <c r="E980" s="17">
        <v>2</v>
      </c>
      <c r="F980" s="18">
        <v>5673.15</v>
      </c>
      <c r="G980" s="19">
        <f>ROUND(E980*F980,2)</f>
        <v>11346.3</v>
      </c>
    </row>
    <row r="981" spans="1:7" ht="22.5" x14ac:dyDescent="0.25">
      <c r="A981" s="15" t="s">
        <v>755</v>
      </c>
      <c r="B981" s="15" t="s">
        <v>21</v>
      </c>
      <c r="C981" s="15" t="s">
        <v>6</v>
      </c>
      <c r="D981" s="16" t="s">
        <v>756</v>
      </c>
      <c r="E981" s="17">
        <v>1</v>
      </c>
      <c r="F981" s="18">
        <v>51930.9</v>
      </c>
      <c r="G981" s="19">
        <f>ROUND(E981*F981,2)</f>
        <v>51930.9</v>
      </c>
    </row>
    <row r="982" spans="1:7" ht="22.5" x14ac:dyDescent="0.25">
      <c r="A982" s="15" t="s">
        <v>757</v>
      </c>
      <c r="B982" s="15" t="s">
        <v>21</v>
      </c>
      <c r="C982" s="15" t="s">
        <v>458</v>
      </c>
      <c r="D982" s="16" t="s">
        <v>758</v>
      </c>
      <c r="E982" s="17">
        <v>23</v>
      </c>
      <c r="F982" s="18">
        <v>99.07</v>
      </c>
      <c r="G982" s="19">
        <f>ROUND(E982*F982,2)</f>
        <v>2278.61</v>
      </c>
    </row>
    <row r="983" spans="1:7" ht="22.5" x14ac:dyDescent="0.25">
      <c r="A983" s="15" t="s">
        <v>759</v>
      </c>
      <c r="B983" s="15" t="s">
        <v>21</v>
      </c>
      <c r="C983" s="15" t="s">
        <v>458</v>
      </c>
      <c r="D983" s="16" t="s">
        <v>760</v>
      </c>
      <c r="E983" s="17">
        <v>0.5</v>
      </c>
      <c r="F983" s="18">
        <v>106.21</v>
      </c>
      <c r="G983" s="19">
        <f>ROUND(E983*F983,2)</f>
        <v>53.11</v>
      </c>
    </row>
    <row r="984" spans="1:7" ht="22.5" x14ac:dyDescent="0.25">
      <c r="A984" s="15" t="s">
        <v>761</v>
      </c>
      <c r="B984" s="15" t="s">
        <v>21</v>
      </c>
      <c r="C984" s="15" t="s">
        <v>458</v>
      </c>
      <c r="D984" s="16" t="s">
        <v>762</v>
      </c>
      <c r="E984" s="17">
        <v>8</v>
      </c>
      <c r="F984" s="18">
        <v>121.96</v>
      </c>
      <c r="G984" s="19">
        <f>ROUND(E984*F984,2)</f>
        <v>975.68</v>
      </c>
    </row>
    <row r="985" spans="1:7" ht="22.5" x14ac:dyDescent="0.25">
      <c r="A985" s="15" t="s">
        <v>763</v>
      </c>
      <c r="B985" s="15" t="s">
        <v>21</v>
      </c>
      <c r="C985" s="15" t="s">
        <v>458</v>
      </c>
      <c r="D985" s="16" t="s">
        <v>764</v>
      </c>
      <c r="E985" s="17">
        <v>20</v>
      </c>
      <c r="F985" s="18">
        <v>155.72</v>
      </c>
      <c r="G985" s="19">
        <f>ROUND(E985*F985,2)</f>
        <v>3114.4</v>
      </c>
    </row>
    <row r="986" spans="1:7" x14ac:dyDescent="0.25">
      <c r="A986" s="15" t="s">
        <v>765</v>
      </c>
      <c r="B986" s="15" t="s">
        <v>21</v>
      </c>
      <c r="C986" s="15" t="s">
        <v>6</v>
      </c>
      <c r="D986" s="16" t="s">
        <v>766</v>
      </c>
      <c r="E986" s="17">
        <v>2</v>
      </c>
      <c r="F986" s="18">
        <v>167.11</v>
      </c>
      <c r="G986" s="19">
        <f>ROUND(E986*F986,2)</f>
        <v>334.22</v>
      </c>
    </row>
    <row r="987" spans="1:7" x14ac:dyDescent="0.25">
      <c r="A987" s="15" t="s">
        <v>767</v>
      </c>
      <c r="B987" s="15" t="s">
        <v>21</v>
      </c>
      <c r="C987" s="15" t="s">
        <v>6</v>
      </c>
      <c r="D987" s="16" t="s">
        <v>768</v>
      </c>
      <c r="E987" s="17">
        <v>2</v>
      </c>
      <c r="F987" s="18">
        <v>161.86000000000001</v>
      </c>
      <c r="G987" s="19">
        <f>ROUND(E987*F987,2)</f>
        <v>323.72000000000003</v>
      </c>
    </row>
    <row r="988" spans="1:7" x14ac:dyDescent="0.25">
      <c r="A988" s="15" t="s">
        <v>769</v>
      </c>
      <c r="B988" s="15" t="s">
        <v>21</v>
      </c>
      <c r="C988" s="15" t="s">
        <v>6</v>
      </c>
      <c r="D988" s="16" t="s">
        <v>770</v>
      </c>
      <c r="E988" s="17">
        <v>2</v>
      </c>
      <c r="F988" s="18">
        <v>95.76</v>
      </c>
      <c r="G988" s="19">
        <f>ROUND(E988*F988,2)</f>
        <v>191.52</v>
      </c>
    </row>
    <row r="989" spans="1:7" ht="22.5" x14ac:dyDescent="0.25">
      <c r="A989" s="15" t="s">
        <v>771</v>
      </c>
      <c r="B989" s="15" t="s">
        <v>21</v>
      </c>
      <c r="C989" s="15" t="s">
        <v>6</v>
      </c>
      <c r="D989" s="16" t="s">
        <v>772</v>
      </c>
      <c r="E989" s="17">
        <v>2</v>
      </c>
      <c r="F989" s="18">
        <v>3591</v>
      </c>
      <c r="G989" s="19">
        <f>ROUND(E989*F989,2)</f>
        <v>7182</v>
      </c>
    </row>
    <row r="990" spans="1:7" x14ac:dyDescent="0.25">
      <c r="A990" s="20"/>
      <c r="B990" s="20"/>
      <c r="C990" s="20"/>
      <c r="D990" s="21" t="s">
        <v>773</v>
      </c>
      <c r="E990" s="17">
        <v>1</v>
      </c>
      <c r="F990" s="11">
        <f>SUM(G960:G989)</f>
        <v>438661.83</v>
      </c>
      <c r="G990" s="11">
        <f>ROUND(F990*E990,2)</f>
        <v>438661.83</v>
      </c>
    </row>
    <row r="991" spans="1:7" ht="0.95" customHeight="1" x14ac:dyDescent="0.25">
      <c r="A991" s="22"/>
      <c r="B991" s="22"/>
      <c r="C991" s="22"/>
      <c r="D991" s="23"/>
      <c r="E991" s="22"/>
      <c r="F991" s="22"/>
      <c r="G991" s="22"/>
    </row>
    <row r="992" spans="1:7" ht="22.5" x14ac:dyDescent="0.25">
      <c r="A992" s="12" t="s">
        <v>774</v>
      </c>
      <c r="B992" s="12" t="s">
        <v>11</v>
      </c>
      <c r="C992" s="12" t="s">
        <v>12</v>
      </c>
      <c r="D992" s="13" t="s">
        <v>775</v>
      </c>
      <c r="E992" s="14">
        <f>E1007</f>
        <v>1</v>
      </c>
      <c r="F992" s="11">
        <f>F1007</f>
        <v>312064.94</v>
      </c>
      <c r="G992" s="11">
        <f>G1007</f>
        <v>312064.94</v>
      </c>
    </row>
    <row r="993" spans="1:7" x14ac:dyDescent="0.25">
      <c r="A993" s="15" t="s">
        <v>776</v>
      </c>
      <c r="B993" s="15" t="s">
        <v>21</v>
      </c>
      <c r="C993" s="15" t="s">
        <v>6</v>
      </c>
      <c r="D993" s="16" t="s">
        <v>777</v>
      </c>
      <c r="E993" s="17">
        <v>6</v>
      </c>
      <c r="F993" s="18">
        <v>6702.68</v>
      </c>
      <c r="G993" s="19">
        <f>ROUND(E993*F993,2)</f>
        <v>40216.080000000002</v>
      </c>
    </row>
    <row r="994" spans="1:7" ht="22.5" x14ac:dyDescent="0.25">
      <c r="A994" s="15" t="s">
        <v>778</v>
      </c>
      <c r="B994" s="15" t="s">
        <v>21</v>
      </c>
      <c r="C994" s="15" t="s">
        <v>6</v>
      </c>
      <c r="D994" s="16" t="s">
        <v>779</v>
      </c>
      <c r="E994" s="17">
        <v>2</v>
      </c>
      <c r="F994" s="18">
        <v>2232.83</v>
      </c>
      <c r="G994" s="19">
        <f>ROUND(E994*F994,2)</f>
        <v>4465.66</v>
      </c>
    </row>
    <row r="995" spans="1:7" ht="22.5" x14ac:dyDescent="0.25">
      <c r="A995" s="15" t="s">
        <v>780</v>
      </c>
      <c r="B995" s="15" t="s">
        <v>21</v>
      </c>
      <c r="C995" s="15" t="s">
        <v>6</v>
      </c>
      <c r="D995" s="16" t="s">
        <v>781</v>
      </c>
      <c r="E995" s="17">
        <v>2</v>
      </c>
      <c r="F995" s="18">
        <v>2631.83</v>
      </c>
      <c r="G995" s="19">
        <f>ROUND(E995*F995,2)</f>
        <v>5263.66</v>
      </c>
    </row>
    <row r="996" spans="1:7" x14ac:dyDescent="0.25">
      <c r="A996" s="15" t="s">
        <v>782</v>
      </c>
      <c r="B996" s="15" t="s">
        <v>21</v>
      </c>
      <c r="C996" s="15" t="s">
        <v>6</v>
      </c>
      <c r="D996" s="16" t="s">
        <v>783</v>
      </c>
      <c r="E996" s="17">
        <v>2</v>
      </c>
      <c r="F996" s="18">
        <v>486.57</v>
      </c>
      <c r="G996" s="19">
        <f>ROUND(E996*F996,2)</f>
        <v>973.14</v>
      </c>
    </row>
    <row r="997" spans="1:7" ht="22.5" x14ac:dyDescent="0.25">
      <c r="A997" s="15" t="s">
        <v>784</v>
      </c>
      <c r="B997" s="15" t="s">
        <v>21</v>
      </c>
      <c r="C997" s="15" t="s">
        <v>6</v>
      </c>
      <c r="D997" s="16" t="s">
        <v>785</v>
      </c>
      <c r="E997" s="17">
        <v>2</v>
      </c>
      <c r="F997" s="18">
        <v>105689.85</v>
      </c>
      <c r="G997" s="19">
        <f>ROUND(E997*F997,2)</f>
        <v>211379.7</v>
      </c>
    </row>
    <row r="998" spans="1:7" ht="22.5" x14ac:dyDescent="0.25">
      <c r="A998" s="15" t="s">
        <v>786</v>
      </c>
      <c r="B998" s="15" t="s">
        <v>21</v>
      </c>
      <c r="C998" s="15" t="s">
        <v>6</v>
      </c>
      <c r="D998" s="16" t="s">
        <v>787</v>
      </c>
      <c r="E998" s="17">
        <v>1</v>
      </c>
      <c r="F998" s="18">
        <v>4599</v>
      </c>
      <c r="G998" s="19">
        <f>ROUND(E998*F998,2)</f>
        <v>4599</v>
      </c>
    </row>
    <row r="999" spans="1:7" ht="22.5" x14ac:dyDescent="0.25">
      <c r="A999" s="15" t="s">
        <v>788</v>
      </c>
      <c r="B999" s="15" t="s">
        <v>21</v>
      </c>
      <c r="C999" s="15" t="s">
        <v>6</v>
      </c>
      <c r="D999" s="16" t="s">
        <v>789</v>
      </c>
      <c r="E999" s="17">
        <v>1</v>
      </c>
      <c r="F999" s="18">
        <v>8100.75</v>
      </c>
      <c r="G999" s="19">
        <f>ROUND(E999*F999,2)</f>
        <v>8100.75</v>
      </c>
    </row>
    <row r="1000" spans="1:7" x14ac:dyDescent="0.25">
      <c r="A1000" s="15" t="s">
        <v>790</v>
      </c>
      <c r="B1000" s="15" t="s">
        <v>21</v>
      </c>
      <c r="C1000" s="15" t="s">
        <v>6</v>
      </c>
      <c r="D1000" s="16" t="s">
        <v>791</v>
      </c>
      <c r="E1000" s="17">
        <v>2</v>
      </c>
      <c r="F1000" s="18">
        <v>1663.2</v>
      </c>
      <c r="G1000" s="19">
        <f>ROUND(E1000*F1000,2)</f>
        <v>3326.4</v>
      </c>
    </row>
    <row r="1001" spans="1:7" x14ac:dyDescent="0.25">
      <c r="A1001" s="15" t="s">
        <v>792</v>
      </c>
      <c r="B1001" s="15" t="s">
        <v>21</v>
      </c>
      <c r="C1001" s="15" t="s">
        <v>6</v>
      </c>
      <c r="D1001" s="16" t="s">
        <v>793</v>
      </c>
      <c r="E1001" s="17">
        <v>1</v>
      </c>
      <c r="F1001" s="18">
        <v>1211.7</v>
      </c>
      <c r="G1001" s="19">
        <f>ROUND(E1001*F1001,2)</f>
        <v>1211.7</v>
      </c>
    </row>
    <row r="1002" spans="1:7" x14ac:dyDescent="0.25">
      <c r="A1002" s="15" t="s">
        <v>794</v>
      </c>
      <c r="B1002" s="15" t="s">
        <v>21</v>
      </c>
      <c r="C1002" s="15" t="s">
        <v>6</v>
      </c>
      <c r="D1002" s="16" t="s">
        <v>795</v>
      </c>
      <c r="E1002" s="17">
        <v>2</v>
      </c>
      <c r="F1002" s="18">
        <v>57.8</v>
      </c>
      <c r="G1002" s="19">
        <f>ROUND(E1002*F1002,2)</f>
        <v>115.6</v>
      </c>
    </row>
    <row r="1003" spans="1:7" ht="22.5" x14ac:dyDescent="0.25">
      <c r="A1003" s="15" t="s">
        <v>796</v>
      </c>
      <c r="B1003" s="15" t="s">
        <v>21</v>
      </c>
      <c r="C1003" s="15" t="s">
        <v>458</v>
      </c>
      <c r="D1003" s="16" t="s">
        <v>797</v>
      </c>
      <c r="E1003" s="17">
        <v>10</v>
      </c>
      <c r="F1003" s="18">
        <v>399.63</v>
      </c>
      <c r="G1003" s="19">
        <f>ROUND(E1003*F1003,2)</f>
        <v>3996.3</v>
      </c>
    </row>
    <row r="1004" spans="1:7" ht="22.5" x14ac:dyDescent="0.25">
      <c r="A1004" s="15" t="s">
        <v>798</v>
      </c>
      <c r="B1004" s="15" t="s">
        <v>21</v>
      </c>
      <c r="C1004" s="15" t="s">
        <v>458</v>
      </c>
      <c r="D1004" s="16" t="s">
        <v>799</v>
      </c>
      <c r="E1004" s="17">
        <v>4</v>
      </c>
      <c r="F1004" s="18">
        <v>265.13</v>
      </c>
      <c r="G1004" s="19">
        <f>ROUND(E1004*F1004,2)</f>
        <v>1060.52</v>
      </c>
    </row>
    <row r="1005" spans="1:7" ht="22.5" x14ac:dyDescent="0.25">
      <c r="A1005" s="15" t="s">
        <v>800</v>
      </c>
      <c r="B1005" s="15" t="s">
        <v>21</v>
      </c>
      <c r="C1005" s="15" t="s">
        <v>458</v>
      </c>
      <c r="D1005" s="16" t="s">
        <v>801</v>
      </c>
      <c r="E1005" s="17">
        <v>9</v>
      </c>
      <c r="F1005" s="18">
        <v>188.27</v>
      </c>
      <c r="G1005" s="19">
        <f>ROUND(E1005*F1005,2)</f>
        <v>1694.43</v>
      </c>
    </row>
    <row r="1006" spans="1:7" ht="22.5" x14ac:dyDescent="0.25">
      <c r="A1006" s="15" t="s">
        <v>802</v>
      </c>
      <c r="B1006" s="15" t="s">
        <v>21</v>
      </c>
      <c r="C1006" s="15" t="s">
        <v>6</v>
      </c>
      <c r="D1006" s="16" t="s">
        <v>803</v>
      </c>
      <c r="E1006" s="17">
        <v>1</v>
      </c>
      <c r="F1006" s="18">
        <v>25662</v>
      </c>
      <c r="G1006" s="19">
        <f>ROUND(E1006*F1006,2)</f>
        <v>25662</v>
      </c>
    </row>
    <row r="1007" spans="1:7" x14ac:dyDescent="0.25">
      <c r="A1007" s="20"/>
      <c r="B1007" s="20"/>
      <c r="C1007" s="20"/>
      <c r="D1007" s="21" t="s">
        <v>804</v>
      </c>
      <c r="E1007" s="17">
        <v>1</v>
      </c>
      <c r="F1007" s="11">
        <f>SUM(G993:G1006)</f>
        <v>312064.94</v>
      </c>
      <c r="G1007" s="11">
        <f>ROUND(F1007*E1007,2)</f>
        <v>312064.94</v>
      </c>
    </row>
    <row r="1008" spans="1:7" ht="0.95" customHeight="1" x14ac:dyDescent="0.25">
      <c r="A1008" s="22"/>
      <c r="B1008" s="22"/>
      <c r="C1008" s="22"/>
      <c r="D1008" s="23"/>
      <c r="E1008" s="22"/>
      <c r="F1008" s="22"/>
      <c r="G1008" s="22"/>
    </row>
    <row r="1009" spans="1:7" x14ac:dyDescent="0.25">
      <c r="A1009" s="12" t="s">
        <v>805</v>
      </c>
      <c r="B1009" s="12" t="s">
        <v>11</v>
      </c>
      <c r="C1009" s="12" t="s">
        <v>12</v>
      </c>
      <c r="D1009" s="13" t="s">
        <v>806</v>
      </c>
      <c r="E1009" s="14">
        <f>E1027</f>
        <v>1</v>
      </c>
      <c r="F1009" s="11">
        <f>F1027</f>
        <v>480738.03</v>
      </c>
      <c r="G1009" s="11">
        <f>G1027</f>
        <v>480738.03</v>
      </c>
    </row>
    <row r="1010" spans="1:7" x14ac:dyDescent="0.25">
      <c r="A1010" s="15" t="s">
        <v>807</v>
      </c>
      <c r="B1010" s="15" t="s">
        <v>21</v>
      </c>
      <c r="C1010" s="15" t="s">
        <v>6</v>
      </c>
      <c r="D1010" s="16" t="s">
        <v>808</v>
      </c>
      <c r="E1010" s="17">
        <v>2</v>
      </c>
      <c r="F1010" s="18">
        <v>17597.740000000002</v>
      </c>
      <c r="G1010" s="19">
        <f>ROUND(E1010*F1010,2)</f>
        <v>35195.480000000003</v>
      </c>
    </row>
    <row r="1011" spans="1:7" ht="22.5" x14ac:dyDescent="0.25">
      <c r="A1011" s="15" t="s">
        <v>809</v>
      </c>
      <c r="B1011" s="15" t="s">
        <v>21</v>
      </c>
      <c r="C1011" s="15" t="s">
        <v>6</v>
      </c>
      <c r="D1011" s="16" t="s">
        <v>810</v>
      </c>
      <c r="E1011" s="17">
        <v>5</v>
      </c>
      <c r="F1011" s="18">
        <v>38498.25</v>
      </c>
      <c r="G1011" s="19">
        <f>ROUND(E1011*F1011,2)</f>
        <v>192491.25</v>
      </c>
    </row>
    <row r="1012" spans="1:7" x14ac:dyDescent="0.25">
      <c r="A1012" s="15" t="s">
        <v>811</v>
      </c>
      <c r="B1012" s="15" t="s">
        <v>21</v>
      </c>
      <c r="C1012" s="15" t="s">
        <v>6</v>
      </c>
      <c r="D1012" s="16" t="s">
        <v>812</v>
      </c>
      <c r="E1012" s="17">
        <v>2</v>
      </c>
      <c r="F1012" s="18">
        <v>2917.43</v>
      </c>
      <c r="G1012" s="19">
        <f>ROUND(E1012*F1012,2)</f>
        <v>5834.86</v>
      </c>
    </row>
    <row r="1013" spans="1:7" ht="22.5" x14ac:dyDescent="0.25">
      <c r="A1013" s="15" t="s">
        <v>813</v>
      </c>
      <c r="B1013" s="15" t="s">
        <v>21</v>
      </c>
      <c r="C1013" s="15" t="s">
        <v>6</v>
      </c>
      <c r="D1013" s="16" t="s">
        <v>814</v>
      </c>
      <c r="E1013" s="17">
        <v>1</v>
      </c>
      <c r="F1013" s="18">
        <v>26055.75</v>
      </c>
      <c r="G1013" s="19">
        <f>ROUND(E1013*F1013,2)</f>
        <v>26055.75</v>
      </c>
    </row>
    <row r="1014" spans="1:7" ht="22.5" x14ac:dyDescent="0.25">
      <c r="A1014" s="15" t="s">
        <v>815</v>
      </c>
      <c r="B1014" s="15" t="s">
        <v>21</v>
      </c>
      <c r="C1014" s="15" t="s">
        <v>6</v>
      </c>
      <c r="D1014" s="16" t="s">
        <v>816</v>
      </c>
      <c r="E1014" s="17">
        <v>572</v>
      </c>
      <c r="F1014" s="18">
        <v>94.61</v>
      </c>
      <c r="G1014" s="19">
        <f>ROUND(E1014*F1014,2)</f>
        <v>54116.92</v>
      </c>
    </row>
    <row r="1015" spans="1:7" ht="22.5" x14ac:dyDescent="0.25">
      <c r="A1015" s="15" t="s">
        <v>817</v>
      </c>
      <c r="B1015" s="15" t="s">
        <v>21</v>
      </c>
      <c r="C1015" s="15" t="s">
        <v>458</v>
      </c>
      <c r="D1015" s="16" t="s">
        <v>818</v>
      </c>
      <c r="E1015" s="17">
        <v>270.39999999999998</v>
      </c>
      <c r="F1015" s="18">
        <v>135.61000000000001</v>
      </c>
      <c r="G1015" s="19">
        <f>ROUND(E1015*F1015,2)</f>
        <v>36668.94</v>
      </c>
    </row>
    <row r="1016" spans="1:7" ht="22.5" x14ac:dyDescent="0.25">
      <c r="A1016" s="15" t="s">
        <v>759</v>
      </c>
      <c r="B1016" s="15" t="s">
        <v>21</v>
      </c>
      <c r="C1016" s="15" t="s">
        <v>458</v>
      </c>
      <c r="D1016" s="16" t="s">
        <v>760</v>
      </c>
      <c r="E1016" s="17">
        <v>29</v>
      </c>
      <c r="F1016" s="18">
        <v>106.21</v>
      </c>
      <c r="G1016" s="19">
        <f>ROUND(E1016*F1016,2)</f>
        <v>3080.09</v>
      </c>
    </row>
    <row r="1017" spans="1:7" ht="22.5" x14ac:dyDescent="0.25">
      <c r="A1017" s="15" t="s">
        <v>763</v>
      </c>
      <c r="B1017" s="15" t="s">
        <v>21</v>
      </c>
      <c r="C1017" s="15" t="s">
        <v>458</v>
      </c>
      <c r="D1017" s="16" t="s">
        <v>764</v>
      </c>
      <c r="E1017" s="17">
        <v>11.2</v>
      </c>
      <c r="F1017" s="18">
        <v>155.72</v>
      </c>
      <c r="G1017" s="19">
        <f>ROUND(E1017*F1017,2)</f>
        <v>1744.06</v>
      </c>
    </row>
    <row r="1018" spans="1:7" ht="22.5" x14ac:dyDescent="0.25">
      <c r="A1018" s="15" t="s">
        <v>800</v>
      </c>
      <c r="B1018" s="15" t="s">
        <v>21</v>
      </c>
      <c r="C1018" s="15" t="s">
        <v>458</v>
      </c>
      <c r="D1018" s="16" t="s">
        <v>801</v>
      </c>
      <c r="E1018" s="17">
        <v>121.7</v>
      </c>
      <c r="F1018" s="18">
        <v>188.27</v>
      </c>
      <c r="G1018" s="19">
        <f>ROUND(E1018*F1018,2)</f>
        <v>22912.46</v>
      </c>
    </row>
    <row r="1019" spans="1:7" ht="22.5" x14ac:dyDescent="0.25">
      <c r="A1019" s="15" t="s">
        <v>798</v>
      </c>
      <c r="B1019" s="15" t="s">
        <v>21</v>
      </c>
      <c r="C1019" s="15" t="s">
        <v>458</v>
      </c>
      <c r="D1019" s="16" t="s">
        <v>799</v>
      </c>
      <c r="E1019" s="17">
        <v>36</v>
      </c>
      <c r="F1019" s="18">
        <v>265.13</v>
      </c>
      <c r="G1019" s="19">
        <f>ROUND(E1019*F1019,2)</f>
        <v>9544.68</v>
      </c>
    </row>
    <row r="1020" spans="1:7" ht="22.5" x14ac:dyDescent="0.25">
      <c r="A1020" s="15" t="s">
        <v>796</v>
      </c>
      <c r="B1020" s="15" t="s">
        <v>21</v>
      </c>
      <c r="C1020" s="15" t="s">
        <v>458</v>
      </c>
      <c r="D1020" s="16" t="s">
        <v>797</v>
      </c>
      <c r="E1020" s="17">
        <v>50</v>
      </c>
      <c r="F1020" s="18">
        <v>399.63</v>
      </c>
      <c r="G1020" s="19">
        <f>ROUND(E1020*F1020,2)</f>
        <v>19981.5</v>
      </c>
    </row>
    <row r="1021" spans="1:7" ht="22.5" x14ac:dyDescent="0.25">
      <c r="A1021" s="15" t="s">
        <v>819</v>
      </c>
      <c r="B1021" s="15" t="s">
        <v>21</v>
      </c>
      <c r="C1021" s="15" t="s">
        <v>458</v>
      </c>
      <c r="D1021" s="16" t="s">
        <v>820</v>
      </c>
      <c r="E1021" s="17">
        <v>10</v>
      </c>
      <c r="F1021" s="18">
        <v>650.16</v>
      </c>
      <c r="G1021" s="19">
        <f>ROUND(E1021*F1021,2)</f>
        <v>6501.6</v>
      </c>
    </row>
    <row r="1022" spans="1:7" ht="22.5" x14ac:dyDescent="0.25">
      <c r="A1022" s="15" t="s">
        <v>821</v>
      </c>
      <c r="B1022" s="15" t="s">
        <v>21</v>
      </c>
      <c r="C1022" s="15" t="s">
        <v>458</v>
      </c>
      <c r="D1022" s="16" t="s">
        <v>822</v>
      </c>
      <c r="E1022" s="17">
        <v>58</v>
      </c>
      <c r="F1022" s="18">
        <v>935.24</v>
      </c>
      <c r="G1022" s="19">
        <f>ROUND(E1022*F1022,2)</f>
        <v>54243.92</v>
      </c>
    </row>
    <row r="1023" spans="1:7" x14ac:dyDescent="0.25">
      <c r="A1023" s="15" t="s">
        <v>769</v>
      </c>
      <c r="B1023" s="15" t="s">
        <v>21</v>
      </c>
      <c r="C1023" s="15" t="s">
        <v>6</v>
      </c>
      <c r="D1023" s="16" t="s">
        <v>770</v>
      </c>
      <c r="E1023" s="17">
        <v>2</v>
      </c>
      <c r="F1023" s="18">
        <v>95.76</v>
      </c>
      <c r="G1023" s="19">
        <f>ROUND(E1023*F1023,2)</f>
        <v>191.52</v>
      </c>
    </row>
    <row r="1024" spans="1:7" x14ac:dyDescent="0.25">
      <c r="A1024" s="15" t="s">
        <v>823</v>
      </c>
      <c r="B1024" s="15" t="s">
        <v>21</v>
      </c>
      <c r="C1024" s="15" t="s">
        <v>6</v>
      </c>
      <c r="D1024" s="16" t="s">
        <v>824</v>
      </c>
      <c r="E1024" s="17">
        <v>13</v>
      </c>
      <c r="F1024" s="18">
        <v>319.62</v>
      </c>
      <c r="G1024" s="19">
        <f>ROUND(E1024*F1024,2)</f>
        <v>4155.0600000000004</v>
      </c>
    </row>
    <row r="1025" spans="1:7" x14ac:dyDescent="0.25">
      <c r="A1025" s="15" t="s">
        <v>825</v>
      </c>
      <c r="B1025" s="15" t="s">
        <v>21</v>
      </c>
      <c r="C1025" s="15" t="s">
        <v>6</v>
      </c>
      <c r="D1025" s="16" t="s">
        <v>826</v>
      </c>
      <c r="E1025" s="17">
        <v>2</v>
      </c>
      <c r="F1025" s="18">
        <v>1003.59</v>
      </c>
      <c r="G1025" s="19">
        <f>ROUND(E1025*F1025,2)</f>
        <v>2007.18</v>
      </c>
    </row>
    <row r="1026" spans="1:7" x14ac:dyDescent="0.25">
      <c r="A1026" s="15" t="s">
        <v>827</v>
      </c>
      <c r="B1026" s="15" t="s">
        <v>21</v>
      </c>
      <c r="C1026" s="15" t="s">
        <v>6</v>
      </c>
      <c r="D1026" s="16" t="s">
        <v>828</v>
      </c>
      <c r="E1026" s="17">
        <v>26</v>
      </c>
      <c r="F1026" s="18">
        <v>231.26</v>
      </c>
      <c r="G1026" s="19">
        <f>ROUND(E1026*F1026,2)</f>
        <v>6012.76</v>
      </c>
    </row>
    <row r="1027" spans="1:7" x14ac:dyDescent="0.25">
      <c r="A1027" s="20"/>
      <c r="B1027" s="20"/>
      <c r="C1027" s="20"/>
      <c r="D1027" s="21" t="s">
        <v>829</v>
      </c>
      <c r="E1027" s="17">
        <v>1</v>
      </c>
      <c r="F1027" s="11">
        <f>SUM(G1010:G1026)</f>
        <v>480738.03</v>
      </c>
      <c r="G1027" s="11">
        <f>ROUND(F1027*E1027,2)</f>
        <v>480738.03</v>
      </c>
    </row>
    <row r="1028" spans="1:7" ht="0.95" customHeight="1" x14ac:dyDescent="0.25">
      <c r="A1028" s="22"/>
      <c r="B1028" s="22"/>
      <c r="C1028" s="22"/>
      <c r="D1028" s="23"/>
      <c r="E1028" s="22"/>
      <c r="F1028" s="22"/>
      <c r="G1028" s="22"/>
    </row>
    <row r="1029" spans="1:7" x14ac:dyDescent="0.25">
      <c r="A1029" s="12" t="s">
        <v>830</v>
      </c>
      <c r="B1029" s="12" t="s">
        <v>11</v>
      </c>
      <c r="C1029" s="12" t="s">
        <v>12</v>
      </c>
      <c r="D1029" s="13" t="s">
        <v>831</v>
      </c>
      <c r="E1029" s="14">
        <f>E1034</f>
        <v>1</v>
      </c>
      <c r="F1029" s="11">
        <f>F1034</f>
        <v>33314.78</v>
      </c>
      <c r="G1029" s="11">
        <f>G1034</f>
        <v>33314.78</v>
      </c>
    </row>
    <row r="1030" spans="1:7" ht="22.5" x14ac:dyDescent="0.25">
      <c r="A1030" s="15" t="s">
        <v>832</v>
      </c>
      <c r="B1030" s="15" t="s">
        <v>21</v>
      </c>
      <c r="C1030" s="15" t="s">
        <v>6</v>
      </c>
      <c r="D1030" s="16" t="s">
        <v>833</v>
      </c>
      <c r="E1030" s="17">
        <v>2</v>
      </c>
      <c r="F1030" s="18">
        <v>3414.08</v>
      </c>
      <c r="G1030" s="19">
        <f>ROUND(E1030*F1030,2)</f>
        <v>6828.16</v>
      </c>
    </row>
    <row r="1031" spans="1:7" ht="22.5" x14ac:dyDescent="0.25">
      <c r="A1031" s="15" t="s">
        <v>834</v>
      </c>
      <c r="B1031" s="15" t="s">
        <v>21</v>
      </c>
      <c r="C1031" s="15" t="s">
        <v>6</v>
      </c>
      <c r="D1031" s="16" t="s">
        <v>835</v>
      </c>
      <c r="E1031" s="17">
        <v>2</v>
      </c>
      <c r="F1031" s="18">
        <v>4538.1000000000004</v>
      </c>
      <c r="G1031" s="19">
        <f>ROUND(E1031*F1031,2)</f>
        <v>9076.2000000000007</v>
      </c>
    </row>
    <row r="1032" spans="1:7" x14ac:dyDescent="0.25">
      <c r="A1032" s="15" t="s">
        <v>836</v>
      </c>
      <c r="B1032" s="15" t="s">
        <v>21</v>
      </c>
      <c r="C1032" s="15" t="s">
        <v>6</v>
      </c>
      <c r="D1032" s="16" t="s">
        <v>837</v>
      </c>
      <c r="E1032" s="17">
        <v>2</v>
      </c>
      <c r="F1032" s="18">
        <v>3530.31</v>
      </c>
      <c r="G1032" s="19">
        <f>ROUND(E1032*F1032,2)</f>
        <v>7060.62</v>
      </c>
    </row>
    <row r="1033" spans="1:7" ht="22.5" x14ac:dyDescent="0.25">
      <c r="A1033" s="15" t="s">
        <v>838</v>
      </c>
      <c r="B1033" s="15" t="s">
        <v>21</v>
      </c>
      <c r="C1033" s="15" t="s">
        <v>458</v>
      </c>
      <c r="D1033" s="16" t="s">
        <v>839</v>
      </c>
      <c r="E1033" s="17">
        <v>20</v>
      </c>
      <c r="F1033" s="18">
        <v>517.49</v>
      </c>
      <c r="G1033" s="19">
        <f>ROUND(E1033*F1033,2)</f>
        <v>10349.799999999999</v>
      </c>
    </row>
    <row r="1034" spans="1:7" x14ac:dyDescent="0.25">
      <c r="A1034" s="20"/>
      <c r="B1034" s="20"/>
      <c r="C1034" s="20"/>
      <c r="D1034" s="21" t="s">
        <v>840</v>
      </c>
      <c r="E1034" s="17">
        <v>1</v>
      </c>
      <c r="F1034" s="11">
        <f>SUM(G1030:G1033)</f>
        <v>33314.78</v>
      </c>
      <c r="G1034" s="11">
        <f>ROUND(F1034*E1034,2)</f>
        <v>33314.78</v>
      </c>
    </row>
    <row r="1035" spans="1:7" ht="0.95" customHeight="1" x14ac:dyDescent="0.25">
      <c r="A1035" s="22"/>
      <c r="B1035" s="22"/>
      <c r="C1035" s="22"/>
      <c r="D1035" s="23"/>
      <c r="E1035" s="22"/>
      <c r="F1035" s="22"/>
      <c r="G1035" s="22"/>
    </row>
    <row r="1036" spans="1:7" x14ac:dyDescent="0.25">
      <c r="A1036" s="12" t="s">
        <v>841</v>
      </c>
      <c r="B1036" s="12" t="s">
        <v>11</v>
      </c>
      <c r="C1036" s="12" t="s">
        <v>12</v>
      </c>
      <c r="D1036" s="13" t="s">
        <v>842</v>
      </c>
      <c r="E1036" s="14">
        <f>E1076</f>
        <v>1</v>
      </c>
      <c r="F1036" s="11">
        <f>F1076</f>
        <v>1197818.19</v>
      </c>
      <c r="G1036" s="11">
        <f>G1076</f>
        <v>1197818.19</v>
      </c>
    </row>
    <row r="1037" spans="1:7" ht="22.5" x14ac:dyDescent="0.25">
      <c r="A1037" s="15" t="s">
        <v>843</v>
      </c>
      <c r="B1037" s="15" t="s">
        <v>21</v>
      </c>
      <c r="C1037" s="15" t="s">
        <v>6</v>
      </c>
      <c r="D1037" s="16" t="s">
        <v>844</v>
      </c>
      <c r="E1037" s="17">
        <v>3</v>
      </c>
      <c r="F1037" s="18">
        <v>12173.7</v>
      </c>
      <c r="G1037" s="19">
        <f>ROUND(E1037*F1037,2)</f>
        <v>36521.1</v>
      </c>
    </row>
    <row r="1038" spans="1:7" ht="22.5" x14ac:dyDescent="0.25">
      <c r="A1038" s="15" t="s">
        <v>845</v>
      </c>
      <c r="B1038" s="15" t="s">
        <v>21</v>
      </c>
      <c r="C1038" s="15" t="s">
        <v>6</v>
      </c>
      <c r="D1038" s="16" t="s">
        <v>846</v>
      </c>
      <c r="E1038" s="17">
        <v>3</v>
      </c>
      <c r="F1038" s="18">
        <v>19551</v>
      </c>
      <c r="G1038" s="19">
        <f>ROUND(E1038*F1038,2)</f>
        <v>58653</v>
      </c>
    </row>
    <row r="1039" spans="1:7" ht="22.5" x14ac:dyDescent="0.25">
      <c r="A1039" s="15" t="s">
        <v>847</v>
      </c>
      <c r="B1039" s="15" t="s">
        <v>21</v>
      </c>
      <c r="C1039" s="15" t="s">
        <v>6</v>
      </c>
      <c r="D1039" s="16" t="s">
        <v>848</v>
      </c>
      <c r="E1039" s="17">
        <v>4</v>
      </c>
      <c r="F1039" s="18">
        <v>1944.6</v>
      </c>
      <c r="G1039" s="19">
        <f>ROUND(E1039*F1039,2)</f>
        <v>7778.4</v>
      </c>
    </row>
    <row r="1040" spans="1:7" ht="22.5" x14ac:dyDescent="0.25">
      <c r="A1040" s="15" t="s">
        <v>849</v>
      </c>
      <c r="B1040" s="15" t="s">
        <v>21</v>
      </c>
      <c r="C1040" s="15" t="s">
        <v>6</v>
      </c>
      <c r="D1040" s="16" t="s">
        <v>850</v>
      </c>
      <c r="E1040" s="17">
        <v>1</v>
      </c>
      <c r="F1040" s="18">
        <v>1418.81</v>
      </c>
      <c r="G1040" s="19">
        <f>ROUND(E1040*F1040,2)</f>
        <v>1418.81</v>
      </c>
    </row>
    <row r="1041" spans="1:7" x14ac:dyDescent="0.25">
      <c r="A1041" s="15" t="s">
        <v>851</v>
      </c>
      <c r="B1041" s="15" t="s">
        <v>21</v>
      </c>
      <c r="C1041" s="15" t="s">
        <v>6</v>
      </c>
      <c r="D1041" s="16" t="s">
        <v>852</v>
      </c>
      <c r="E1041" s="17">
        <v>1</v>
      </c>
      <c r="F1041" s="18">
        <v>609.32000000000005</v>
      </c>
      <c r="G1041" s="19">
        <f>ROUND(E1041*F1041,2)</f>
        <v>609.32000000000005</v>
      </c>
    </row>
    <row r="1042" spans="1:7" x14ac:dyDescent="0.25">
      <c r="A1042" s="15" t="s">
        <v>853</v>
      </c>
      <c r="B1042" s="15" t="s">
        <v>21</v>
      </c>
      <c r="C1042" s="15" t="s">
        <v>6</v>
      </c>
      <c r="D1042" s="16" t="s">
        <v>854</v>
      </c>
      <c r="E1042" s="17">
        <v>4</v>
      </c>
      <c r="F1042" s="18">
        <v>843.15</v>
      </c>
      <c r="G1042" s="19">
        <f>ROUND(E1042*F1042,2)</f>
        <v>3372.6</v>
      </c>
    </row>
    <row r="1043" spans="1:7" x14ac:dyDescent="0.25">
      <c r="A1043" s="15" t="s">
        <v>855</v>
      </c>
      <c r="B1043" s="15" t="s">
        <v>21</v>
      </c>
      <c r="C1043" s="15" t="s">
        <v>6</v>
      </c>
      <c r="D1043" s="16" t="s">
        <v>856</v>
      </c>
      <c r="E1043" s="17">
        <v>1</v>
      </c>
      <c r="F1043" s="18">
        <v>11510.63</v>
      </c>
      <c r="G1043" s="19">
        <f>ROUND(E1043*F1043,2)</f>
        <v>11510.63</v>
      </c>
    </row>
    <row r="1044" spans="1:7" x14ac:dyDescent="0.25">
      <c r="A1044" s="15" t="s">
        <v>857</v>
      </c>
      <c r="B1044" s="15" t="s">
        <v>21</v>
      </c>
      <c r="C1044" s="15" t="s">
        <v>6</v>
      </c>
      <c r="D1044" s="16" t="s">
        <v>858</v>
      </c>
      <c r="E1044" s="17">
        <v>4</v>
      </c>
      <c r="F1044" s="18">
        <v>57.8</v>
      </c>
      <c r="G1044" s="19">
        <f>ROUND(E1044*F1044,2)</f>
        <v>231.2</v>
      </c>
    </row>
    <row r="1045" spans="1:7" x14ac:dyDescent="0.25">
      <c r="A1045" s="15" t="s">
        <v>859</v>
      </c>
      <c r="B1045" s="15" t="s">
        <v>21</v>
      </c>
      <c r="C1045" s="15" t="s">
        <v>6</v>
      </c>
      <c r="D1045" s="16" t="s">
        <v>860</v>
      </c>
      <c r="E1045" s="17">
        <v>2</v>
      </c>
      <c r="F1045" s="18">
        <v>9034.2000000000007</v>
      </c>
      <c r="G1045" s="19">
        <f>ROUND(E1045*F1045,2)</f>
        <v>18068.400000000001</v>
      </c>
    </row>
    <row r="1046" spans="1:7" ht="22.5" x14ac:dyDescent="0.25">
      <c r="A1046" s="15" t="s">
        <v>861</v>
      </c>
      <c r="B1046" s="15" t="s">
        <v>21</v>
      </c>
      <c r="C1046" s="15" t="s">
        <v>6</v>
      </c>
      <c r="D1046" s="16" t="s">
        <v>862</v>
      </c>
      <c r="E1046" s="17">
        <v>2</v>
      </c>
      <c r="F1046" s="18">
        <v>2523.15</v>
      </c>
      <c r="G1046" s="19">
        <f>ROUND(E1046*F1046,2)</f>
        <v>5046.3</v>
      </c>
    </row>
    <row r="1047" spans="1:7" x14ac:dyDescent="0.25">
      <c r="A1047" s="15" t="s">
        <v>743</v>
      </c>
      <c r="B1047" s="15" t="s">
        <v>21</v>
      </c>
      <c r="C1047" s="15" t="s">
        <v>458</v>
      </c>
      <c r="D1047" s="16" t="s">
        <v>744</v>
      </c>
      <c r="E1047" s="17">
        <v>9</v>
      </c>
      <c r="F1047" s="18">
        <v>25.49</v>
      </c>
      <c r="G1047" s="19">
        <f>ROUND(E1047*F1047,2)</f>
        <v>229.41</v>
      </c>
    </row>
    <row r="1048" spans="1:7" x14ac:dyDescent="0.25">
      <c r="A1048" s="15" t="s">
        <v>745</v>
      </c>
      <c r="B1048" s="15" t="s">
        <v>21</v>
      </c>
      <c r="C1048" s="15" t="s">
        <v>458</v>
      </c>
      <c r="D1048" s="16" t="s">
        <v>746</v>
      </c>
      <c r="E1048" s="17">
        <v>8</v>
      </c>
      <c r="F1048" s="18">
        <v>39.590000000000003</v>
      </c>
      <c r="G1048" s="19">
        <f>ROUND(E1048*F1048,2)</f>
        <v>316.72000000000003</v>
      </c>
    </row>
    <row r="1049" spans="1:7" ht="22.5" x14ac:dyDescent="0.25">
      <c r="A1049" s="15" t="s">
        <v>863</v>
      </c>
      <c r="B1049" s="15" t="s">
        <v>21</v>
      </c>
      <c r="C1049" s="15" t="s">
        <v>6</v>
      </c>
      <c r="D1049" s="16" t="s">
        <v>864</v>
      </c>
      <c r="E1049" s="17">
        <v>6</v>
      </c>
      <c r="F1049" s="18">
        <v>52510.5</v>
      </c>
      <c r="G1049" s="19">
        <f>ROUND(E1049*F1049,2)</f>
        <v>315063</v>
      </c>
    </row>
    <row r="1050" spans="1:7" ht="22.5" x14ac:dyDescent="0.25">
      <c r="A1050" s="15" t="s">
        <v>865</v>
      </c>
      <c r="B1050" s="15" t="s">
        <v>21</v>
      </c>
      <c r="C1050" s="15" t="s">
        <v>6</v>
      </c>
      <c r="D1050" s="16" t="s">
        <v>866</v>
      </c>
      <c r="E1050" s="17">
        <v>288</v>
      </c>
      <c r="F1050" s="18">
        <v>2195.0300000000002</v>
      </c>
      <c r="G1050" s="19">
        <f>ROUND(E1050*F1050,2)</f>
        <v>632168.64</v>
      </c>
    </row>
    <row r="1051" spans="1:7" ht="22.5" x14ac:dyDescent="0.25">
      <c r="A1051" s="15" t="s">
        <v>867</v>
      </c>
      <c r="B1051" s="15" t="s">
        <v>21</v>
      </c>
      <c r="C1051" s="15" t="s">
        <v>6</v>
      </c>
      <c r="D1051" s="16" t="s">
        <v>868</v>
      </c>
      <c r="E1051" s="17">
        <v>2</v>
      </c>
      <c r="F1051" s="18">
        <v>1133.1600000000001</v>
      </c>
      <c r="G1051" s="19">
        <f>ROUND(E1051*F1051,2)</f>
        <v>2266.3200000000002</v>
      </c>
    </row>
    <row r="1052" spans="1:7" ht="22.5" x14ac:dyDescent="0.25">
      <c r="A1052" s="15" t="s">
        <v>869</v>
      </c>
      <c r="B1052" s="15" t="s">
        <v>21</v>
      </c>
      <c r="C1052" s="15" t="s">
        <v>6</v>
      </c>
      <c r="D1052" s="16" t="s">
        <v>870</v>
      </c>
      <c r="E1052" s="17">
        <v>2</v>
      </c>
      <c r="F1052" s="18">
        <v>1056.3</v>
      </c>
      <c r="G1052" s="19">
        <f>ROUND(E1052*F1052,2)</f>
        <v>2112.6</v>
      </c>
    </row>
    <row r="1053" spans="1:7" ht="33.75" x14ac:dyDescent="0.25">
      <c r="A1053" s="15" t="s">
        <v>871</v>
      </c>
      <c r="B1053" s="15" t="s">
        <v>21</v>
      </c>
      <c r="C1053" s="15" t="s">
        <v>6</v>
      </c>
      <c r="D1053" s="16" t="s">
        <v>872</v>
      </c>
      <c r="E1053" s="17">
        <v>5</v>
      </c>
      <c r="F1053" s="18">
        <v>731.75</v>
      </c>
      <c r="G1053" s="19">
        <f>ROUND(E1053*F1053,2)</f>
        <v>3658.75</v>
      </c>
    </row>
    <row r="1054" spans="1:7" ht="33.75" x14ac:dyDescent="0.25">
      <c r="A1054" s="15" t="s">
        <v>873</v>
      </c>
      <c r="B1054" s="15" t="s">
        <v>21</v>
      </c>
      <c r="C1054" s="15" t="s">
        <v>6</v>
      </c>
      <c r="D1054" s="16" t="s">
        <v>874</v>
      </c>
      <c r="E1054" s="17">
        <v>2</v>
      </c>
      <c r="F1054" s="18">
        <v>649.74</v>
      </c>
      <c r="G1054" s="19">
        <f>ROUND(E1054*F1054,2)</f>
        <v>1299.48</v>
      </c>
    </row>
    <row r="1055" spans="1:7" x14ac:dyDescent="0.25">
      <c r="A1055" s="15" t="s">
        <v>875</v>
      </c>
      <c r="B1055" s="15" t="s">
        <v>21</v>
      </c>
      <c r="C1055" s="15" t="s">
        <v>6</v>
      </c>
      <c r="D1055" s="16" t="s">
        <v>876</v>
      </c>
      <c r="E1055" s="17">
        <v>1</v>
      </c>
      <c r="F1055" s="18">
        <v>3607.28</v>
      </c>
      <c r="G1055" s="19">
        <f>ROUND(E1055*F1055,2)</f>
        <v>3607.28</v>
      </c>
    </row>
    <row r="1056" spans="1:7" x14ac:dyDescent="0.25">
      <c r="A1056" s="15" t="s">
        <v>823</v>
      </c>
      <c r="B1056" s="15" t="s">
        <v>21</v>
      </c>
      <c r="C1056" s="15" t="s">
        <v>6</v>
      </c>
      <c r="D1056" s="16" t="s">
        <v>824</v>
      </c>
      <c r="E1056" s="17">
        <v>2</v>
      </c>
      <c r="F1056" s="18">
        <v>319.62</v>
      </c>
      <c r="G1056" s="19">
        <f>ROUND(E1056*F1056,2)</f>
        <v>639.24</v>
      </c>
    </row>
    <row r="1057" spans="1:7" x14ac:dyDescent="0.25">
      <c r="A1057" s="15" t="s">
        <v>877</v>
      </c>
      <c r="B1057" s="15" t="s">
        <v>21</v>
      </c>
      <c r="C1057" s="15" t="s">
        <v>6</v>
      </c>
      <c r="D1057" s="16" t="s">
        <v>878</v>
      </c>
      <c r="E1057" s="17">
        <v>4</v>
      </c>
      <c r="F1057" s="18">
        <v>205.07</v>
      </c>
      <c r="G1057" s="19">
        <f>ROUND(E1057*F1057,2)</f>
        <v>820.28</v>
      </c>
    </row>
    <row r="1058" spans="1:7" x14ac:dyDescent="0.25">
      <c r="A1058" s="15" t="s">
        <v>879</v>
      </c>
      <c r="B1058" s="15" t="s">
        <v>21</v>
      </c>
      <c r="C1058" s="15" t="s">
        <v>6</v>
      </c>
      <c r="D1058" s="16" t="s">
        <v>880</v>
      </c>
      <c r="E1058" s="17">
        <v>3</v>
      </c>
      <c r="F1058" s="18">
        <v>144.11000000000001</v>
      </c>
      <c r="G1058" s="19">
        <f>ROUND(E1058*F1058,2)</f>
        <v>432.33</v>
      </c>
    </row>
    <row r="1059" spans="1:7" x14ac:dyDescent="0.25">
      <c r="A1059" s="15" t="s">
        <v>881</v>
      </c>
      <c r="B1059" s="15" t="s">
        <v>21</v>
      </c>
      <c r="C1059" s="15" t="s">
        <v>6</v>
      </c>
      <c r="D1059" s="16" t="s">
        <v>882</v>
      </c>
      <c r="E1059" s="17">
        <v>2</v>
      </c>
      <c r="F1059" s="18">
        <v>128.26</v>
      </c>
      <c r="G1059" s="19">
        <f>ROUND(E1059*F1059,2)</f>
        <v>256.52</v>
      </c>
    </row>
    <row r="1060" spans="1:7" x14ac:dyDescent="0.25">
      <c r="A1060" s="15" t="s">
        <v>88</v>
      </c>
      <c r="B1060" s="15" t="s">
        <v>21</v>
      </c>
      <c r="C1060" s="15" t="s">
        <v>6</v>
      </c>
      <c r="D1060" s="16" t="s">
        <v>89</v>
      </c>
      <c r="E1060" s="17">
        <v>1</v>
      </c>
      <c r="F1060" s="18">
        <v>206.01</v>
      </c>
      <c r="G1060" s="19">
        <f>ROUND(E1060*F1060,2)</f>
        <v>206.01</v>
      </c>
    </row>
    <row r="1061" spans="1:7" x14ac:dyDescent="0.25">
      <c r="A1061" s="15" t="s">
        <v>883</v>
      </c>
      <c r="B1061" s="15" t="s">
        <v>21</v>
      </c>
      <c r="C1061" s="15" t="s">
        <v>6</v>
      </c>
      <c r="D1061" s="16" t="s">
        <v>884</v>
      </c>
      <c r="E1061" s="17">
        <v>4</v>
      </c>
      <c r="F1061" s="18">
        <v>199.82</v>
      </c>
      <c r="G1061" s="19">
        <f>ROUND(E1061*F1061,2)</f>
        <v>799.28</v>
      </c>
    </row>
    <row r="1062" spans="1:7" x14ac:dyDescent="0.25">
      <c r="A1062" s="15" t="s">
        <v>885</v>
      </c>
      <c r="B1062" s="15" t="s">
        <v>21</v>
      </c>
      <c r="C1062" s="15" t="s">
        <v>6</v>
      </c>
      <c r="D1062" s="16" t="s">
        <v>886</v>
      </c>
      <c r="E1062" s="17">
        <v>6</v>
      </c>
      <c r="F1062" s="18">
        <v>183.91</v>
      </c>
      <c r="G1062" s="19">
        <f>ROUND(E1062*F1062,2)</f>
        <v>1103.46</v>
      </c>
    </row>
    <row r="1063" spans="1:7" x14ac:dyDescent="0.25">
      <c r="A1063" s="15" t="s">
        <v>887</v>
      </c>
      <c r="B1063" s="15" t="s">
        <v>21</v>
      </c>
      <c r="C1063" s="15" t="s">
        <v>6</v>
      </c>
      <c r="D1063" s="16" t="s">
        <v>888</v>
      </c>
      <c r="E1063" s="17">
        <v>6</v>
      </c>
      <c r="F1063" s="18">
        <v>116.71</v>
      </c>
      <c r="G1063" s="19">
        <f>ROUND(E1063*F1063,2)</f>
        <v>700.26</v>
      </c>
    </row>
    <row r="1064" spans="1:7" ht="22.5" x14ac:dyDescent="0.25">
      <c r="A1064" s="15" t="s">
        <v>889</v>
      </c>
      <c r="B1064" s="15" t="s">
        <v>21</v>
      </c>
      <c r="C1064" s="15" t="s">
        <v>458</v>
      </c>
      <c r="D1064" s="16" t="s">
        <v>890</v>
      </c>
      <c r="E1064" s="17">
        <v>26</v>
      </c>
      <c r="F1064" s="18">
        <v>317.73</v>
      </c>
      <c r="G1064" s="19">
        <f>ROUND(E1064*F1064,2)</f>
        <v>8260.98</v>
      </c>
    </row>
    <row r="1065" spans="1:7" ht="22.5" x14ac:dyDescent="0.25">
      <c r="A1065" s="15" t="s">
        <v>798</v>
      </c>
      <c r="B1065" s="15" t="s">
        <v>21</v>
      </c>
      <c r="C1065" s="15" t="s">
        <v>458</v>
      </c>
      <c r="D1065" s="16" t="s">
        <v>799</v>
      </c>
      <c r="E1065" s="17">
        <v>38</v>
      </c>
      <c r="F1065" s="18">
        <v>265.13</v>
      </c>
      <c r="G1065" s="19">
        <f>ROUND(E1065*F1065,2)</f>
        <v>10074.94</v>
      </c>
    </row>
    <row r="1066" spans="1:7" ht="22.5" x14ac:dyDescent="0.25">
      <c r="A1066" s="15" t="s">
        <v>800</v>
      </c>
      <c r="B1066" s="15" t="s">
        <v>21</v>
      </c>
      <c r="C1066" s="15" t="s">
        <v>458</v>
      </c>
      <c r="D1066" s="16" t="s">
        <v>801</v>
      </c>
      <c r="E1066" s="17">
        <v>47</v>
      </c>
      <c r="F1066" s="18">
        <v>188.27</v>
      </c>
      <c r="G1066" s="19">
        <f>ROUND(E1066*F1066,2)</f>
        <v>8848.69</v>
      </c>
    </row>
    <row r="1067" spans="1:7" ht="22.5" x14ac:dyDescent="0.25">
      <c r="A1067" s="15" t="s">
        <v>763</v>
      </c>
      <c r="B1067" s="15" t="s">
        <v>21</v>
      </c>
      <c r="C1067" s="15" t="s">
        <v>458</v>
      </c>
      <c r="D1067" s="16" t="s">
        <v>764</v>
      </c>
      <c r="E1067" s="17">
        <v>24</v>
      </c>
      <c r="F1067" s="18">
        <v>155.72</v>
      </c>
      <c r="G1067" s="19">
        <f>ROUND(E1067*F1067,2)</f>
        <v>3737.28</v>
      </c>
    </row>
    <row r="1068" spans="1:7" ht="22.5" x14ac:dyDescent="0.25">
      <c r="A1068" s="15" t="s">
        <v>761</v>
      </c>
      <c r="B1068" s="15" t="s">
        <v>21</v>
      </c>
      <c r="C1068" s="15" t="s">
        <v>458</v>
      </c>
      <c r="D1068" s="16" t="s">
        <v>762</v>
      </c>
      <c r="E1068" s="17">
        <v>1.5</v>
      </c>
      <c r="F1068" s="18">
        <v>121.96</v>
      </c>
      <c r="G1068" s="19">
        <f>ROUND(E1068*F1068,2)</f>
        <v>182.94</v>
      </c>
    </row>
    <row r="1069" spans="1:7" ht="22.5" x14ac:dyDescent="0.25">
      <c r="A1069" s="15" t="s">
        <v>759</v>
      </c>
      <c r="B1069" s="15" t="s">
        <v>21</v>
      </c>
      <c r="C1069" s="15" t="s">
        <v>458</v>
      </c>
      <c r="D1069" s="16" t="s">
        <v>760</v>
      </c>
      <c r="E1069" s="17">
        <v>3</v>
      </c>
      <c r="F1069" s="18">
        <v>106.21</v>
      </c>
      <c r="G1069" s="19">
        <f>ROUND(E1069*F1069,2)</f>
        <v>318.63</v>
      </c>
    </row>
    <row r="1070" spans="1:7" ht="22.5" x14ac:dyDescent="0.25">
      <c r="A1070" s="15" t="s">
        <v>757</v>
      </c>
      <c r="B1070" s="15" t="s">
        <v>21</v>
      </c>
      <c r="C1070" s="15" t="s">
        <v>458</v>
      </c>
      <c r="D1070" s="16" t="s">
        <v>758</v>
      </c>
      <c r="E1070" s="17">
        <v>18.5</v>
      </c>
      <c r="F1070" s="18">
        <v>99.07</v>
      </c>
      <c r="G1070" s="19">
        <f>ROUND(E1070*F1070,2)</f>
        <v>1832.8</v>
      </c>
    </row>
    <row r="1071" spans="1:7" ht="22.5" x14ac:dyDescent="0.25">
      <c r="A1071" s="15" t="s">
        <v>891</v>
      </c>
      <c r="B1071" s="15" t="s">
        <v>21</v>
      </c>
      <c r="C1071" s="15" t="s">
        <v>458</v>
      </c>
      <c r="D1071" s="16" t="s">
        <v>892</v>
      </c>
      <c r="E1071" s="17">
        <v>1</v>
      </c>
      <c r="F1071" s="18">
        <v>583.79999999999995</v>
      </c>
      <c r="G1071" s="19">
        <f>ROUND(E1071*F1071,2)</f>
        <v>583.79999999999995</v>
      </c>
    </row>
    <row r="1072" spans="1:7" ht="22.5" x14ac:dyDescent="0.25">
      <c r="A1072" s="15" t="s">
        <v>893</v>
      </c>
      <c r="B1072" s="15" t="s">
        <v>21</v>
      </c>
      <c r="C1072" s="15" t="s">
        <v>6</v>
      </c>
      <c r="D1072" s="16" t="s">
        <v>894</v>
      </c>
      <c r="E1072" s="17">
        <v>1</v>
      </c>
      <c r="F1072" s="18">
        <v>37189.949999999997</v>
      </c>
      <c r="G1072" s="19">
        <f>ROUND(E1072*F1072,2)</f>
        <v>37189.949999999997</v>
      </c>
    </row>
    <row r="1073" spans="1:7" ht="22.5" x14ac:dyDescent="0.25">
      <c r="A1073" s="15" t="s">
        <v>895</v>
      </c>
      <c r="B1073" s="15" t="s">
        <v>21</v>
      </c>
      <c r="C1073" s="15" t="s">
        <v>6</v>
      </c>
      <c r="D1073" s="16" t="s">
        <v>896</v>
      </c>
      <c r="E1073" s="17">
        <v>1</v>
      </c>
      <c r="F1073" s="18">
        <v>5457.38</v>
      </c>
      <c r="G1073" s="19">
        <f>ROUND(E1073*F1073,2)</f>
        <v>5457.38</v>
      </c>
    </row>
    <row r="1074" spans="1:7" ht="22.5" x14ac:dyDescent="0.25">
      <c r="A1074" s="15" t="s">
        <v>897</v>
      </c>
      <c r="B1074" s="15" t="s">
        <v>21</v>
      </c>
      <c r="C1074" s="15" t="s">
        <v>6</v>
      </c>
      <c r="D1074" s="16" t="s">
        <v>898</v>
      </c>
      <c r="E1074" s="17">
        <v>1</v>
      </c>
      <c r="F1074" s="18">
        <v>2732.63</v>
      </c>
      <c r="G1074" s="19">
        <f>ROUND(E1074*F1074,2)</f>
        <v>2732.63</v>
      </c>
    </row>
    <row r="1075" spans="1:7" x14ac:dyDescent="0.25">
      <c r="A1075" s="15" t="s">
        <v>899</v>
      </c>
      <c r="B1075" s="15" t="s">
        <v>21</v>
      </c>
      <c r="C1075" s="15" t="s">
        <v>6</v>
      </c>
      <c r="D1075" s="16" t="s">
        <v>900</v>
      </c>
      <c r="E1075" s="17">
        <v>1</v>
      </c>
      <c r="F1075" s="18">
        <v>9708.83</v>
      </c>
      <c r="G1075" s="19">
        <f>ROUND(E1075*F1075,2)</f>
        <v>9708.83</v>
      </c>
    </row>
    <row r="1076" spans="1:7" x14ac:dyDescent="0.25">
      <c r="A1076" s="20"/>
      <c r="B1076" s="20"/>
      <c r="C1076" s="20"/>
      <c r="D1076" s="21" t="s">
        <v>901</v>
      </c>
      <c r="E1076" s="17">
        <v>1</v>
      </c>
      <c r="F1076" s="11">
        <f>SUM(G1037:G1075)</f>
        <v>1197818.19</v>
      </c>
      <c r="G1076" s="11">
        <f>ROUND(F1076*E1076,2)</f>
        <v>1197818.19</v>
      </c>
    </row>
    <row r="1077" spans="1:7" ht="0.95" customHeight="1" x14ac:dyDescent="0.25">
      <c r="A1077" s="22"/>
      <c r="B1077" s="22"/>
      <c r="C1077" s="22"/>
      <c r="D1077" s="23"/>
      <c r="E1077" s="22"/>
      <c r="F1077" s="22"/>
      <c r="G1077" s="22"/>
    </row>
    <row r="1078" spans="1:7" x14ac:dyDescent="0.25">
      <c r="A1078" s="12" t="s">
        <v>902</v>
      </c>
      <c r="B1078" s="12" t="s">
        <v>11</v>
      </c>
      <c r="C1078" s="12" t="s">
        <v>12</v>
      </c>
      <c r="D1078" s="13" t="s">
        <v>903</v>
      </c>
      <c r="E1078" s="14">
        <f>E1091</f>
        <v>1</v>
      </c>
      <c r="F1078" s="11">
        <f>F1091</f>
        <v>75667.429999999993</v>
      </c>
      <c r="G1078" s="11">
        <f>G1091</f>
        <v>75667.429999999993</v>
      </c>
    </row>
    <row r="1079" spans="1:7" ht="22.5" x14ac:dyDescent="0.25">
      <c r="A1079" s="15" t="s">
        <v>904</v>
      </c>
      <c r="B1079" s="15" t="s">
        <v>21</v>
      </c>
      <c r="C1079" s="15" t="s">
        <v>6</v>
      </c>
      <c r="D1079" s="16" t="s">
        <v>905</v>
      </c>
      <c r="E1079" s="17">
        <v>3</v>
      </c>
      <c r="F1079" s="18">
        <v>9254.7000000000007</v>
      </c>
      <c r="G1079" s="19">
        <f>ROUND(E1079*F1079,2)</f>
        <v>27764.1</v>
      </c>
    </row>
    <row r="1080" spans="1:7" ht="22.5" x14ac:dyDescent="0.25">
      <c r="A1080" s="15" t="s">
        <v>906</v>
      </c>
      <c r="B1080" s="15" t="s">
        <v>21</v>
      </c>
      <c r="C1080" s="15" t="s">
        <v>6</v>
      </c>
      <c r="D1080" s="16" t="s">
        <v>907</v>
      </c>
      <c r="E1080" s="17">
        <v>2</v>
      </c>
      <c r="F1080" s="18">
        <v>3150</v>
      </c>
      <c r="G1080" s="19">
        <f>ROUND(E1080*F1080,2)</f>
        <v>6300</v>
      </c>
    </row>
    <row r="1081" spans="1:7" x14ac:dyDescent="0.25">
      <c r="A1081" s="15" t="s">
        <v>743</v>
      </c>
      <c r="B1081" s="15" t="s">
        <v>21</v>
      </c>
      <c r="C1081" s="15" t="s">
        <v>458</v>
      </c>
      <c r="D1081" s="16" t="s">
        <v>744</v>
      </c>
      <c r="E1081" s="17">
        <v>22.5</v>
      </c>
      <c r="F1081" s="18">
        <v>25.49</v>
      </c>
      <c r="G1081" s="19">
        <f>ROUND(E1081*F1081,2)</f>
        <v>573.53</v>
      </c>
    </row>
    <row r="1082" spans="1:7" x14ac:dyDescent="0.25">
      <c r="A1082" s="15" t="s">
        <v>745</v>
      </c>
      <c r="B1082" s="15" t="s">
        <v>21</v>
      </c>
      <c r="C1082" s="15" t="s">
        <v>458</v>
      </c>
      <c r="D1082" s="16" t="s">
        <v>746</v>
      </c>
      <c r="E1082" s="17">
        <v>22.5</v>
      </c>
      <c r="F1082" s="18">
        <v>39.590000000000003</v>
      </c>
      <c r="G1082" s="19">
        <f>ROUND(E1082*F1082,2)</f>
        <v>890.78</v>
      </c>
    </row>
    <row r="1083" spans="1:7" x14ac:dyDescent="0.25">
      <c r="A1083" s="15" t="s">
        <v>908</v>
      </c>
      <c r="B1083" s="15" t="s">
        <v>21</v>
      </c>
      <c r="C1083" s="15" t="s">
        <v>6</v>
      </c>
      <c r="D1083" s="16" t="s">
        <v>909</v>
      </c>
      <c r="E1083" s="17">
        <v>7</v>
      </c>
      <c r="F1083" s="18">
        <v>1194.53</v>
      </c>
      <c r="G1083" s="19">
        <f>ROUND(E1083*F1083,2)</f>
        <v>8361.7099999999991</v>
      </c>
    </row>
    <row r="1084" spans="1:7" x14ac:dyDescent="0.25">
      <c r="A1084" s="15" t="s">
        <v>910</v>
      </c>
      <c r="B1084" s="15" t="s">
        <v>21</v>
      </c>
      <c r="C1084" s="15" t="s">
        <v>6</v>
      </c>
      <c r="D1084" s="16" t="s">
        <v>911</v>
      </c>
      <c r="E1084" s="17">
        <v>3</v>
      </c>
      <c r="F1084" s="18">
        <v>68.930000000000007</v>
      </c>
      <c r="G1084" s="19">
        <f>ROUND(E1084*F1084,2)</f>
        <v>206.79</v>
      </c>
    </row>
    <row r="1085" spans="1:7" x14ac:dyDescent="0.25">
      <c r="A1085" s="15" t="s">
        <v>88</v>
      </c>
      <c r="B1085" s="15" t="s">
        <v>21</v>
      </c>
      <c r="C1085" s="15" t="s">
        <v>6</v>
      </c>
      <c r="D1085" s="16" t="s">
        <v>89</v>
      </c>
      <c r="E1085" s="17">
        <v>2</v>
      </c>
      <c r="F1085" s="18">
        <v>206.01</v>
      </c>
      <c r="G1085" s="19">
        <f>ROUND(E1085*F1085,2)</f>
        <v>412.02</v>
      </c>
    </row>
    <row r="1086" spans="1:7" x14ac:dyDescent="0.25">
      <c r="A1086" s="15" t="s">
        <v>291</v>
      </c>
      <c r="B1086" s="15" t="s">
        <v>21</v>
      </c>
      <c r="C1086" s="15" t="s">
        <v>6</v>
      </c>
      <c r="D1086" s="16" t="s">
        <v>292</v>
      </c>
      <c r="E1086" s="17">
        <v>2</v>
      </c>
      <c r="F1086" s="18">
        <v>229.11</v>
      </c>
      <c r="G1086" s="19">
        <f>ROUND(E1086*F1086,2)</f>
        <v>458.22</v>
      </c>
    </row>
    <row r="1087" spans="1:7" ht="22.5" x14ac:dyDescent="0.25">
      <c r="A1087" s="15" t="s">
        <v>759</v>
      </c>
      <c r="B1087" s="15" t="s">
        <v>21</v>
      </c>
      <c r="C1087" s="15" t="s">
        <v>458</v>
      </c>
      <c r="D1087" s="16" t="s">
        <v>760</v>
      </c>
      <c r="E1087" s="17">
        <v>11.5</v>
      </c>
      <c r="F1087" s="18">
        <v>106.21</v>
      </c>
      <c r="G1087" s="19">
        <f>ROUND(E1087*F1087,2)</f>
        <v>1221.42</v>
      </c>
    </row>
    <row r="1088" spans="1:7" ht="22.5" x14ac:dyDescent="0.25">
      <c r="A1088" s="15" t="s">
        <v>763</v>
      </c>
      <c r="B1088" s="15" t="s">
        <v>21</v>
      </c>
      <c r="C1088" s="15" t="s">
        <v>458</v>
      </c>
      <c r="D1088" s="16" t="s">
        <v>764</v>
      </c>
      <c r="E1088" s="17">
        <v>10</v>
      </c>
      <c r="F1088" s="18">
        <v>155.72</v>
      </c>
      <c r="G1088" s="19">
        <f>ROUND(E1088*F1088,2)</f>
        <v>1557.2</v>
      </c>
    </row>
    <row r="1089" spans="1:7" ht="22.5" x14ac:dyDescent="0.25">
      <c r="A1089" s="15" t="s">
        <v>889</v>
      </c>
      <c r="B1089" s="15" t="s">
        <v>21</v>
      </c>
      <c r="C1089" s="15" t="s">
        <v>458</v>
      </c>
      <c r="D1089" s="16" t="s">
        <v>890</v>
      </c>
      <c r="E1089" s="17">
        <v>55.5</v>
      </c>
      <c r="F1089" s="18">
        <v>317.73</v>
      </c>
      <c r="G1089" s="19">
        <f>ROUND(E1089*F1089,2)</f>
        <v>17634.02</v>
      </c>
    </row>
    <row r="1090" spans="1:7" ht="22.5" x14ac:dyDescent="0.25">
      <c r="A1090" s="15" t="s">
        <v>821</v>
      </c>
      <c r="B1090" s="15" t="s">
        <v>21</v>
      </c>
      <c r="C1090" s="15" t="s">
        <v>458</v>
      </c>
      <c r="D1090" s="16" t="s">
        <v>822</v>
      </c>
      <c r="E1090" s="17">
        <v>11</v>
      </c>
      <c r="F1090" s="18">
        <v>935.24</v>
      </c>
      <c r="G1090" s="19">
        <f>ROUND(E1090*F1090,2)</f>
        <v>10287.64</v>
      </c>
    </row>
    <row r="1091" spans="1:7" x14ac:dyDescent="0.25">
      <c r="A1091" s="20"/>
      <c r="B1091" s="20"/>
      <c r="C1091" s="20"/>
      <c r="D1091" s="21" t="s">
        <v>912</v>
      </c>
      <c r="E1091" s="17">
        <v>1</v>
      </c>
      <c r="F1091" s="11">
        <f>SUM(G1079:G1090)</f>
        <v>75667.429999999993</v>
      </c>
      <c r="G1091" s="11">
        <f>ROUND(F1091*E1091,2)</f>
        <v>75667.429999999993</v>
      </c>
    </row>
    <row r="1092" spans="1:7" ht="0.95" customHeight="1" x14ac:dyDescent="0.25">
      <c r="A1092" s="22"/>
      <c r="B1092" s="22"/>
      <c r="C1092" s="22"/>
      <c r="D1092" s="23"/>
      <c r="E1092" s="22"/>
      <c r="F1092" s="22"/>
      <c r="G1092" s="22"/>
    </row>
    <row r="1093" spans="1:7" x14ac:dyDescent="0.25">
      <c r="A1093" s="12" t="s">
        <v>913</v>
      </c>
      <c r="B1093" s="12" t="s">
        <v>11</v>
      </c>
      <c r="C1093" s="12" t="s">
        <v>12</v>
      </c>
      <c r="D1093" s="13" t="s">
        <v>914</v>
      </c>
      <c r="E1093" s="14">
        <f>E1102</f>
        <v>1</v>
      </c>
      <c r="F1093" s="11">
        <f>F1102</f>
        <v>36657.94</v>
      </c>
      <c r="G1093" s="11">
        <f>G1102</f>
        <v>36657.94</v>
      </c>
    </row>
    <row r="1094" spans="1:7" ht="22.5" x14ac:dyDescent="0.25">
      <c r="A1094" s="15" t="s">
        <v>915</v>
      </c>
      <c r="B1094" s="15" t="s">
        <v>21</v>
      </c>
      <c r="C1094" s="15" t="s">
        <v>6</v>
      </c>
      <c r="D1094" s="16" t="s">
        <v>916</v>
      </c>
      <c r="E1094" s="17">
        <v>1</v>
      </c>
      <c r="F1094" s="18">
        <v>29305.5</v>
      </c>
      <c r="G1094" s="19">
        <f>ROUND(E1094*F1094,2)</f>
        <v>29305.5</v>
      </c>
    </row>
    <row r="1095" spans="1:7" ht="22.5" x14ac:dyDescent="0.25">
      <c r="A1095" s="15" t="s">
        <v>917</v>
      </c>
      <c r="B1095" s="15" t="s">
        <v>21</v>
      </c>
      <c r="C1095" s="15" t="s">
        <v>6</v>
      </c>
      <c r="D1095" s="16" t="s">
        <v>918</v>
      </c>
      <c r="E1095" s="17">
        <v>2</v>
      </c>
      <c r="F1095" s="18">
        <v>2373</v>
      </c>
      <c r="G1095" s="19">
        <f>ROUND(E1095*F1095,2)</f>
        <v>4746</v>
      </c>
    </row>
    <row r="1096" spans="1:7" x14ac:dyDescent="0.25">
      <c r="A1096" s="15" t="s">
        <v>743</v>
      </c>
      <c r="B1096" s="15" t="s">
        <v>21</v>
      </c>
      <c r="C1096" s="15" t="s">
        <v>458</v>
      </c>
      <c r="D1096" s="16" t="s">
        <v>744</v>
      </c>
      <c r="E1096" s="17">
        <v>8</v>
      </c>
      <c r="F1096" s="18">
        <v>25.49</v>
      </c>
      <c r="G1096" s="19">
        <f>ROUND(E1096*F1096,2)</f>
        <v>203.92</v>
      </c>
    </row>
    <row r="1097" spans="1:7" x14ac:dyDescent="0.25">
      <c r="A1097" s="15" t="s">
        <v>745</v>
      </c>
      <c r="B1097" s="15" t="s">
        <v>21</v>
      </c>
      <c r="C1097" s="15" t="s">
        <v>458</v>
      </c>
      <c r="D1097" s="16" t="s">
        <v>746</v>
      </c>
      <c r="E1097" s="17">
        <v>8</v>
      </c>
      <c r="F1097" s="18">
        <v>39.590000000000003</v>
      </c>
      <c r="G1097" s="19">
        <f>ROUND(E1097*F1097,2)</f>
        <v>316.72000000000003</v>
      </c>
    </row>
    <row r="1098" spans="1:7" x14ac:dyDescent="0.25">
      <c r="A1098" s="15" t="s">
        <v>88</v>
      </c>
      <c r="B1098" s="15" t="s">
        <v>21</v>
      </c>
      <c r="C1098" s="15" t="s">
        <v>6</v>
      </c>
      <c r="D1098" s="16" t="s">
        <v>89</v>
      </c>
      <c r="E1098" s="17">
        <v>2</v>
      </c>
      <c r="F1098" s="18">
        <v>206.01</v>
      </c>
      <c r="G1098" s="19">
        <f>ROUND(E1098*F1098,2)</f>
        <v>412.02</v>
      </c>
    </row>
    <row r="1099" spans="1:7" x14ac:dyDescent="0.25">
      <c r="A1099" s="15" t="s">
        <v>291</v>
      </c>
      <c r="B1099" s="15" t="s">
        <v>21</v>
      </c>
      <c r="C1099" s="15" t="s">
        <v>6</v>
      </c>
      <c r="D1099" s="16" t="s">
        <v>292</v>
      </c>
      <c r="E1099" s="17">
        <v>2</v>
      </c>
      <c r="F1099" s="18">
        <v>229.11</v>
      </c>
      <c r="G1099" s="19">
        <f>ROUND(E1099*F1099,2)</f>
        <v>458.22</v>
      </c>
    </row>
    <row r="1100" spans="1:7" ht="22.5" x14ac:dyDescent="0.25">
      <c r="A1100" s="15" t="s">
        <v>759</v>
      </c>
      <c r="B1100" s="15" t="s">
        <v>21</v>
      </c>
      <c r="C1100" s="15" t="s">
        <v>458</v>
      </c>
      <c r="D1100" s="16" t="s">
        <v>760</v>
      </c>
      <c r="E1100" s="17">
        <v>8</v>
      </c>
      <c r="F1100" s="18">
        <v>106.21</v>
      </c>
      <c r="G1100" s="19">
        <f>ROUND(E1100*F1100,2)</f>
        <v>849.68</v>
      </c>
    </row>
    <row r="1101" spans="1:7" ht="22.5" x14ac:dyDescent="0.25">
      <c r="A1101" s="15" t="s">
        <v>761</v>
      </c>
      <c r="B1101" s="15" t="s">
        <v>21</v>
      </c>
      <c r="C1101" s="15" t="s">
        <v>458</v>
      </c>
      <c r="D1101" s="16" t="s">
        <v>762</v>
      </c>
      <c r="E1101" s="17">
        <v>3</v>
      </c>
      <c r="F1101" s="18">
        <v>121.96</v>
      </c>
      <c r="G1101" s="19">
        <f>ROUND(E1101*F1101,2)</f>
        <v>365.88</v>
      </c>
    </row>
    <row r="1102" spans="1:7" x14ac:dyDescent="0.25">
      <c r="A1102" s="20"/>
      <c r="B1102" s="20"/>
      <c r="C1102" s="20"/>
      <c r="D1102" s="21" t="s">
        <v>919</v>
      </c>
      <c r="E1102" s="17">
        <v>1</v>
      </c>
      <c r="F1102" s="11">
        <f>SUM(G1094:G1101)</f>
        <v>36657.94</v>
      </c>
      <c r="G1102" s="11">
        <f>ROUND(F1102*E1102,2)</f>
        <v>36657.94</v>
      </c>
    </row>
    <row r="1103" spans="1:7" ht="0.95" customHeight="1" x14ac:dyDescent="0.25">
      <c r="A1103" s="22"/>
      <c r="B1103" s="22"/>
      <c r="C1103" s="22"/>
      <c r="D1103" s="23"/>
      <c r="E1103" s="22"/>
      <c r="F1103" s="22"/>
      <c r="G1103" s="22"/>
    </row>
    <row r="1104" spans="1:7" x14ac:dyDescent="0.25">
      <c r="A1104" s="12" t="s">
        <v>920</v>
      </c>
      <c r="B1104" s="12" t="s">
        <v>11</v>
      </c>
      <c r="C1104" s="12" t="s">
        <v>12</v>
      </c>
      <c r="D1104" s="13" t="s">
        <v>921</v>
      </c>
      <c r="E1104" s="14">
        <f>E1121</f>
        <v>1</v>
      </c>
      <c r="F1104" s="11">
        <f>F1121</f>
        <v>502818.39</v>
      </c>
      <c r="G1104" s="11">
        <f>G1121</f>
        <v>502818.39</v>
      </c>
    </row>
    <row r="1105" spans="1:7" x14ac:dyDescent="0.25">
      <c r="A1105" s="15" t="s">
        <v>922</v>
      </c>
      <c r="B1105" s="15" t="s">
        <v>21</v>
      </c>
      <c r="C1105" s="15" t="s">
        <v>6</v>
      </c>
      <c r="D1105" s="16" t="s">
        <v>923</v>
      </c>
      <c r="E1105" s="17">
        <v>1</v>
      </c>
      <c r="F1105" s="18">
        <v>16435.13</v>
      </c>
      <c r="G1105" s="19">
        <f>ROUND(E1105*F1105,2)</f>
        <v>16435.13</v>
      </c>
    </row>
    <row r="1106" spans="1:7" ht="22.5" x14ac:dyDescent="0.25">
      <c r="A1106" s="15" t="s">
        <v>924</v>
      </c>
      <c r="B1106" s="15" t="s">
        <v>21</v>
      </c>
      <c r="C1106" s="15" t="s">
        <v>6</v>
      </c>
      <c r="D1106" s="16" t="s">
        <v>925</v>
      </c>
      <c r="E1106" s="17">
        <v>2</v>
      </c>
      <c r="F1106" s="18">
        <v>3498.08</v>
      </c>
      <c r="G1106" s="19">
        <f>ROUND(E1106*F1106,2)</f>
        <v>6996.16</v>
      </c>
    </row>
    <row r="1107" spans="1:7" ht="22.5" x14ac:dyDescent="0.25">
      <c r="A1107" s="15" t="s">
        <v>926</v>
      </c>
      <c r="B1107" s="15" t="s">
        <v>21</v>
      </c>
      <c r="C1107" s="15" t="s">
        <v>6</v>
      </c>
      <c r="D1107" s="16" t="s">
        <v>927</v>
      </c>
      <c r="E1107" s="17">
        <v>2</v>
      </c>
      <c r="F1107" s="18">
        <v>2534.1799999999998</v>
      </c>
      <c r="G1107" s="19">
        <f>ROUND(E1107*F1107,2)</f>
        <v>5068.3599999999997</v>
      </c>
    </row>
    <row r="1108" spans="1:7" ht="33.75" x14ac:dyDescent="0.25">
      <c r="A1108" s="15" t="s">
        <v>928</v>
      </c>
      <c r="B1108" s="15" t="s">
        <v>21</v>
      </c>
      <c r="C1108" s="15" t="s">
        <v>6</v>
      </c>
      <c r="D1108" s="16" t="s">
        <v>929</v>
      </c>
      <c r="E1108" s="17">
        <v>2</v>
      </c>
      <c r="F1108" s="18">
        <v>116355.75</v>
      </c>
      <c r="G1108" s="19">
        <f>ROUND(E1108*F1108,2)</f>
        <v>232711.5</v>
      </c>
    </row>
    <row r="1109" spans="1:7" x14ac:dyDescent="0.25">
      <c r="A1109" s="15" t="s">
        <v>930</v>
      </c>
      <c r="B1109" s="15" t="s">
        <v>21</v>
      </c>
      <c r="C1109" s="15" t="s">
        <v>6</v>
      </c>
      <c r="D1109" s="16" t="s">
        <v>931</v>
      </c>
      <c r="E1109" s="17">
        <v>2</v>
      </c>
      <c r="F1109" s="18">
        <v>57.8</v>
      </c>
      <c r="G1109" s="19">
        <f>ROUND(E1109*F1109,2)</f>
        <v>115.6</v>
      </c>
    </row>
    <row r="1110" spans="1:7" ht="22.5" x14ac:dyDescent="0.25">
      <c r="A1110" s="15" t="s">
        <v>932</v>
      </c>
      <c r="B1110" s="15" t="s">
        <v>21</v>
      </c>
      <c r="C1110" s="15" t="s">
        <v>6</v>
      </c>
      <c r="D1110" s="16" t="s">
        <v>933</v>
      </c>
      <c r="E1110" s="17">
        <v>2</v>
      </c>
      <c r="F1110" s="18">
        <v>10770.9</v>
      </c>
      <c r="G1110" s="19">
        <f>ROUND(E1110*F1110,2)</f>
        <v>21541.8</v>
      </c>
    </row>
    <row r="1111" spans="1:7" x14ac:dyDescent="0.25">
      <c r="A1111" s="15" t="s">
        <v>934</v>
      </c>
      <c r="B1111" s="15" t="s">
        <v>21</v>
      </c>
      <c r="C1111" s="15" t="s">
        <v>6</v>
      </c>
      <c r="D1111" s="16" t="s">
        <v>935</v>
      </c>
      <c r="E1111" s="17">
        <v>1</v>
      </c>
      <c r="F1111" s="18">
        <v>686.18</v>
      </c>
      <c r="G1111" s="19">
        <f>ROUND(E1111*F1111,2)</f>
        <v>686.18</v>
      </c>
    </row>
    <row r="1112" spans="1:7" ht="33.75" x14ac:dyDescent="0.25">
      <c r="A1112" s="15" t="s">
        <v>936</v>
      </c>
      <c r="B1112" s="15" t="s">
        <v>21</v>
      </c>
      <c r="C1112" s="15" t="s">
        <v>6</v>
      </c>
      <c r="D1112" s="16" t="s">
        <v>937</v>
      </c>
      <c r="E1112" s="17">
        <v>1</v>
      </c>
      <c r="F1112" s="18">
        <v>1093.05</v>
      </c>
      <c r="G1112" s="19">
        <f>ROUND(E1112*F1112,2)</f>
        <v>1093.05</v>
      </c>
    </row>
    <row r="1113" spans="1:7" x14ac:dyDescent="0.25">
      <c r="A1113" s="15" t="s">
        <v>765</v>
      </c>
      <c r="B1113" s="15" t="s">
        <v>21</v>
      </c>
      <c r="C1113" s="15" t="s">
        <v>6</v>
      </c>
      <c r="D1113" s="16" t="s">
        <v>766</v>
      </c>
      <c r="E1113" s="17">
        <v>2</v>
      </c>
      <c r="F1113" s="18">
        <v>167.11</v>
      </c>
      <c r="G1113" s="19">
        <f>ROUND(E1113*F1113,2)</f>
        <v>334.22</v>
      </c>
    </row>
    <row r="1114" spans="1:7" x14ac:dyDescent="0.25">
      <c r="A1114" s="15" t="s">
        <v>938</v>
      </c>
      <c r="B1114" s="15" t="s">
        <v>21</v>
      </c>
      <c r="C1114" s="15" t="s">
        <v>6</v>
      </c>
      <c r="D1114" s="16" t="s">
        <v>939</v>
      </c>
      <c r="E1114" s="17">
        <v>6</v>
      </c>
      <c r="F1114" s="18">
        <v>15.91</v>
      </c>
      <c r="G1114" s="19">
        <f>ROUND(E1114*F1114,2)</f>
        <v>95.46</v>
      </c>
    </row>
    <row r="1115" spans="1:7" x14ac:dyDescent="0.25">
      <c r="A1115" s="15" t="s">
        <v>90</v>
      </c>
      <c r="B1115" s="15" t="s">
        <v>21</v>
      </c>
      <c r="C1115" s="15" t="s">
        <v>6</v>
      </c>
      <c r="D1115" s="16" t="s">
        <v>91</v>
      </c>
      <c r="E1115" s="17">
        <v>2</v>
      </c>
      <c r="F1115" s="18">
        <v>136.66</v>
      </c>
      <c r="G1115" s="19">
        <f>ROUND(E1115*F1115,2)</f>
        <v>273.32</v>
      </c>
    </row>
    <row r="1116" spans="1:7" ht="22.5" x14ac:dyDescent="0.25">
      <c r="A1116" s="15" t="s">
        <v>763</v>
      </c>
      <c r="B1116" s="15" t="s">
        <v>21</v>
      </c>
      <c r="C1116" s="15" t="s">
        <v>458</v>
      </c>
      <c r="D1116" s="16" t="s">
        <v>764</v>
      </c>
      <c r="E1116" s="17">
        <v>3</v>
      </c>
      <c r="F1116" s="18">
        <v>155.72</v>
      </c>
      <c r="G1116" s="19">
        <f>ROUND(E1116*F1116,2)</f>
        <v>467.16</v>
      </c>
    </row>
    <row r="1117" spans="1:7" ht="22.5" x14ac:dyDescent="0.25">
      <c r="A1117" s="15" t="s">
        <v>761</v>
      </c>
      <c r="B1117" s="15" t="s">
        <v>21</v>
      </c>
      <c r="C1117" s="15" t="s">
        <v>458</v>
      </c>
      <c r="D1117" s="16" t="s">
        <v>762</v>
      </c>
      <c r="E1117" s="17">
        <v>25</v>
      </c>
      <c r="F1117" s="18">
        <v>121.96</v>
      </c>
      <c r="G1117" s="19">
        <f>ROUND(E1117*F1117,2)</f>
        <v>3049</v>
      </c>
    </row>
    <row r="1118" spans="1:7" ht="22.5" x14ac:dyDescent="0.25">
      <c r="A1118" s="15" t="s">
        <v>940</v>
      </c>
      <c r="B1118" s="15" t="s">
        <v>21</v>
      </c>
      <c r="C1118" s="15" t="s">
        <v>458</v>
      </c>
      <c r="D1118" s="16" t="s">
        <v>941</v>
      </c>
      <c r="E1118" s="17">
        <v>15</v>
      </c>
      <c r="F1118" s="18">
        <v>86.26</v>
      </c>
      <c r="G1118" s="19">
        <f>ROUND(E1118*F1118,2)</f>
        <v>1293.9000000000001</v>
      </c>
    </row>
    <row r="1119" spans="1:7" ht="22.5" x14ac:dyDescent="0.25">
      <c r="A1119" s="15" t="s">
        <v>942</v>
      </c>
      <c r="B1119" s="15" t="s">
        <v>21</v>
      </c>
      <c r="C1119" s="15" t="s">
        <v>6</v>
      </c>
      <c r="D1119" s="16" t="s">
        <v>943</v>
      </c>
      <c r="E1119" s="17">
        <v>1</v>
      </c>
      <c r="F1119" s="18">
        <v>25673.55</v>
      </c>
      <c r="G1119" s="19">
        <f>ROUND(E1119*F1119,2)</f>
        <v>25673.55</v>
      </c>
    </row>
    <row r="1120" spans="1:7" ht="22.5" x14ac:dyDescent="0.25">
      <c r="A1120" s="15" t="s">
        <v>944</v>
      </c>
      <c r="B1120" s="15" t="s">
        <v>21</v>
      </c>
      <c r="C1120" s="15" t="s">
        <v>6</v>
      </c>
      <c r="D1120" s="16" t="s">
        <v>945</v>
      </c>
      <c r="E1120" s="17">
        <v>1</v>
      </c>
      <c r="F1120" s="18">
        <v>186984</v>
      </c>
      <c r="G1120" s="19">
        <f>ROUND(E1120*F1120,2)</f>
        <v>186984</v>
      </c>
    </row>
    <row r="1121" spans="1:7" x14ac:dyDescent="0.25">
      <c r="A1121" s="20"/>
      <c r="B1121" s="20"/>
      <c r="C1121" s="20"/>
      <c r="D1121" s="21" t="s">
        <v>946</v>
      </c>
      <c r="E1121" s="17">
        <v>1</v>
      </c>
      <c r="F1121" s="11">
        <f>SUM(G1105:G1120)</f>
        <v>502818.39</v>
      </c>
      <c r="G1121" s="11">
        <f>ROUND(F1121*E1121,2)</f>
        <v>502818.39</v>
      </c>
    </row>
    <row r="1122" spans="1:7" ht="0.95" customHeight="1" x14ac:dyDescent="0.25">
      <c r="A1122" s="22"/>
      <c r="B1122" s="22"/>
      <c r="C1122" s="22"/>
      <c r="D1122" s="23"/>
      <c r="E1122" s="22"/>
      <c r="F1122" s="22"/>
      <c r="G1122" s="22"/>
    </row>
    <row r="1123" spans="1:7" x14ac:dyDescent="0.25">
      <c r="A1123" s="12" t="s">
        <v>947</v>
      </c>
      <c r="B1123" s="12" t="s">
        <v>11</v>
      </c>
      <c r="C1123" s="12" t="s">
        <v>12</v>
      </c>
      <c r="D1123" s="13" t="s">
        <v>948</v>
      </c>
      <c r="E1123" s="14">
        <f>E1131</f>
        <v>1</v>
      </c>
      <c r="F1123" s="11">
        <f>F1131</f>
        <v>453110.7</v>
      </c>
      <c r="G1123" s="11">
        <f>G1131</f>
        <v>453110.7</v>
      </c>
    </row>
    <row r="1124" spans="1:7" ht="22.5" x14ac:dyDescent="0.25">
      <c r="A1124" s="15" t="s">
        <v>949</v>
      </c>
      <c r="B1124" s="15" t="s">
        <v>21</v>
      </c>
      <c r="C1124" s="15" t="s">
        <v>6</v>
      </c>
      <c r="D1124" s="16" t="s">
        <v>950</v>
      </c>
      <c r="E1124" s="17">
        <v>1</v>
      </c>
      <c r="F1124" s="18">
        <v>115368.75</v>
      </c>
      <c r="G1124" s="19">
        <f>ROUND(E1124*F1124,2)</f>
        <v>115368.75</v>
      </c>
    </row>
    <row r="1125" spans="1:7" ht="22.5" x14ac:dyDescent="0.25">
      <c r="A1125" s="15" t="s">
        <v>951</v>
      </c>
      <c r="B1125" s="15" t="s">
        <v>21</v>
      </c>
      <c r="C1125" s="15" t="s">
        <v>6</v>
      </c>
      <c r="D1125" s="16" t="s">
        <v>952</v>
      </c>
      <c r="E1125" s="17">
        <v>1</v>
      </c>
      <c r="F1125" s="18">
        <v>43937.25</v>
      </c>
      <c r="G1125" s="19">
        <f>ROUND(E1125*F1125,2)</f>
        <v>43937.25</v>
      </c>
    </row>
    <row r="1126" spans="1:7" ht="22.5" x14ac:dyDescent="0.25">
      <c r="A1126" s="15" t="s">
        <v>953</v>
      </c>
      <c r="B1126" s="15" t="s">
        <v>21</v>
      </c>
      <c r="C1126" s="15" t="s">
        <v>6</v>
      </c>
      <c r="D1126" s="16" t="s">
        <v>954</v>
      </c>
      <c r="E1126" s="17">
        <v>1</v>
      </c>
      <c r="F1126" s="18">
        <v>22587.599999999999</v>
      </c>
      <c r="G1126" s="19">
        <f>ROUND(E1126*F1126,2)</f>
        <v>22587.599999999999</v>
      </c>
    </row>
    <row r="1127" spans="1:7" ht="22.5" x14ac:dyDescent="0.25">
      <c r="A1127" s="15" t="s">
        <v>955</v>
      </c>
      <c r="B1127" s="15" t="s">
        <v>21</v>
      </c>
      <c r="C1127" s="15" t="s">
        <v>6</v>
      </c>
      <c r="D1127" s="16" t="s">
        <v>956</v>
      </c>
      <c r="E1127" s="17">
        <v>1</v>
      </c>
      <c r="F1127" s="18">
        <v>87869.25</v>
      </c>
      <c r="G1127" s="19">
        <f>ROUND(E1127*F1127,2)</f>
        <v>87869.25</v>
      </c>
    </row>
    <row r="1128" spans="1:7" ht="22.5" x14ac:dyDescent="0.25">
      <c r="A1128" s="15" t="s">
        <v>957</v>
      </c>
      <c r="B1128" s="15" t="s">
        <v>21</v>
      </c>
      <c r="C1128" s="15" t="s">
        <v>6</v>
      </c>
      <c r="D1128" s="16" t="s">
        <v>958</v>
      </c>
      <c r="E1128" s="17">
        <v>1</v>
      </c>
      <c r="F1128" s="18">
        <v>41251.35</v>
      </c>
      <c r="G1128" s="19">
        <f>ROUND(E1128*F1128,2)</f>
        <v>41251.35</v>
      </c>
    </row>
    <row r="1129" spans="1:7" ht="22.5" x14ac:dyDescent="0.25">
      <c r="A1129" s="15" t="s">
        <v>959</v>
      </c>
      <c r="B1129" s="15" t="s">
        <v>21</v>
      </c>
      <c r="C1129" s="15" t="s">
        <v>6</v>
      </c>
      <c r="D1129" s="16" t="s">
        <v>960</v>
      </c>
      <c r="E1129" s="17">
        <v>1</v>
      </c>
      <c r="F1129" s="18">
        <v>17157</v>
      </c>
      <c r="G1129" s="19">
        <f>ROUND(E1129*F1129,2)</f>
        <v>17157</v>
      </c>
    </row>
    <row r="1130" spans="1:7" x14ac:dyDescent="0.25">
      <c r="A1130" s="15" t="s">
        <v>961</v>
      </c>
      <c r="B1130" s="15" t="s">
        <v>21</v>
      </c>
      <c r="C1130" s="15" t="s">
        <v>6</v>
      </c>
      <c r="D1130" s="16" t="s">
        <v>962</v>
      </c>
      <c r="E1130" s="17">
        <v>1</v>
      </c>
      <c r="F1130" s="18">
        <v>124939.5</v>
      </c>
      <c r="G1130" s="19">
        <f>ROUND(E1130*F1130,2)</f>
        <v>124939.5</v>
      </c>
    </row>
    <row r="1131" spans="1:7" x14ac:dyDescent="0.25">
      <c r="A1131" s="20"/>
      <c r="B1131" s="20"/>
      <c r="C1131" s="20"/>
      <c r="D1131" s="21" t="s">
        <v>963</v>
      </c>
      <c r="E1131" s="17">
        <v>1</v>
      </c>
      <c r="F1131" s="11">
        <f>SUM(G1124:G1130)</f>
        <v>453110.7</v>
      </c>
      <c r="G1131" s="11">
        <f>ROUND(F1131*E1131,2)</f>
        <v>453110.7</v>
      </c>
    </row>
    <row r="1132" spans="1:7" ht="0.95" customHeight="1" x14ac:dyDescent="0.25">
      <c r="A1132" s="22"/>
      <c r="B1132" s="22"/>
      <c r="C1132" s="22"/>
      <c r="D1132" s="23"/>
      <c r="E1132" s="22"/>
      <c r="F1132" s="22"/>
      <c r="G1132" s="22"/>
    </row>
    <row r="1133" spans="1:7" x14ac:dyDescent="0.25">
      <c r="A1133" s="12" t="s">
        <v>964</v>
      </c>
      <c r="B1133" s="12" t="s">
        <v>11</v>
      </c>
      <c r="C1133" s="12" t="s">
        <v>12</v>
      </c>
      <c r="D1133" s="13" t="s">
        <v>965</v>
      </c>
      <c r="E1133" s="14">
        <f>E1149</f>
        <v>1</v>
      </c>
      <c r="F1133" s="11">
        <f>F1149</f>
        <v>63080.37</v>
      </c>
      <c r="G1133" s="11">
        <f>G1149</f>
        <v>63080.37</v>
      </c>
    </row>
    <row r="1134" spans="1:7" x14ac:dyDescent="0.25">
      <c r="A1134" s="15" t="s">
        <v>966</v>
      </c>
      <c r="B1134" s="15" t="s">
        <v>21</v>
      </c>
      <c r="C1134" s="15" t="s">
        <v>6</v>
      </c>
      <c r="D1134" s="16" t="s">
        <v>967</v>
      </c>
      <c r="E1134" s="17">
        <v>2</v>
      </c>
      <c r="F1134" s="18">
        <v>3199.33</v>
      </c>
      <c r="G1134" s="19">
        <f>ROUND(E1134*F1134,2)</f>
        <v>6398.66</v>
      </c>
    </row>
    <row r="1135" spans="1:7" x14ac:dyDescent="0.25">
      <c r="A1135" s="15" t="s">
        <v>968</v>
      </c>
      <c r="B1135" s="15" t="s">
        <v>21</v>
      </c>
      <c r="C1135" s="15" t="s">
        <v>6</v>
      </c>
      <c r="D1135" s="16" t="s">
        <v>969</v>
      </c>
      <c r="E1135" s="17">
        <v>6</v>
      </c>
      <c r="F1135" s="18">
        <v>788.39</v>
      </c>
      <c r="G1135" s="19">
        <f>ROUND(E1135*F1135,2)</f>
        <v>4730.34</v>
      </c>
    </row>
    <row r="1136" spans="1:7" x14ac:dyDescent="0.25">
      <c r="A1136" s="15" t="s">
        <v>970</v>
      </c>
      <c r="B1136" s="15" t="s">
        <v>21</v>
      </c>
      <c r="C1136" s="15" t="s">
        <v>6</v>
      </c>
      <c r="D1136" s="16" t="s">
        <v>971</v>
      </c>
      <c r="E1136" s="17">
        <v>2</v>
      </c>
      <c r="F1136" s="18">
        <v>2233.88</v>
      </c>
      <c r="G1136" s="19">
        <f>ROUND(E1136*F1136,2)</f>
        <v>4467.76</v>
      </c>
    </row>
    <row r="1137" spans="1:7" x14ac:dyDescent="0.25">
      <c r="A1137" s="15" t="s">
        <v>972</v>
      </c>
      <c r="B1137" s="15" t="s">
        <v>21</v>
      </c>
      <c r="C1137" s="15" t="s">
        <v>6</v>
      </c>
      <c r="D1137" s="16" t="s">
        <v>973</v>
      </c>
      <c r="E1137" s="17">
        <v>2</v>
      </c>
      <c r="F1137" s="18">
        <v>3061.96</v>
      </c>
      <c r="G1137" s="19">
        <f>ROUND(E1137*F1137,2)</f>
        <v>6123.92</v>
      </c>
    </row>
    <row r="1138" spans="1:7" ht="22.5" x14ac:dyDescent="0.25">
      <c r="A1138" s="15" t="s">
        <v>974</v>
      </c>
      <c r="B1138" s="15" t="s">
        <v>21</v>
      </c>
      <c r="C1138" s="15" t="s">
        <v>6</v>
      </c>
      <c r="D1138" s="16" t="s">
        <v>975</v>
      </c>
      <c r="E1138" s="17">
        <v>2</v>
      </c>
      <c r="F1138" s="18">
        <v>389.5</v>
      </c>
      <c r="G1138" s="19">
        <f>ROUND(E1138*F1138,2)</f>
        <v>779</v>
      </c>
    </row>
    <row r="1139" spans="1:7" x14ac:dyDescent="0.25">
      <c r="A1139" s="15" t="s">
        <v>976</v>
      </c>
      <c r="B1139" s="15" t="s">
        <v>21</v>
      </c>
      <c r="C1139" s="15" t="s">
        <v>6</v>
      </c>
      <c r="D1139" s="16" t="s">
        <v>977</v>
      </c>
      <c r="E1139" s="17">
        <v>1</v>
      </c>
      <c r="F1139" s="18">
        <v>1687.04</v>
      </c>
      <c r="G1139" s="19">
        <f>ROUND(E1139*F1139,2)</f>
        <v>1687.04</v>
      </c>
    </row>
    <row r="1140" spans="1:7" x14ac:dyDescent="0.25">
      <c r="A1140" s="15" t="s">
        <v>978</v>
      </c>
      <c r="B1140" s="15" t="s">
        <v>21</v>
      </c>
      <c r="C1140" s="15" t="s">
        <v>6</v>
      </c>
      <c r="D1140" s="16" t="s">
        <v>979</v>
      </c>
      <c r="E1140" s="17">
        <v>1</v>
      </c>
      <c r="F1140" s="18">
        <v>1813.14</v>
      </c>
      <c r="G1140" s="19">
        <f>ROUND(E1140*F1140,2)</f>
        <v>1813.14</v>
      </c>
    </row>
    <row r="1141" spans="1:7" x14ac:dyDescent="0.25">
      <c r="A1141" s="15" t="s">
        <v>980</v>
      </c>
      <c r="B1141" s="15" t="s">
        <v>21</v>
      </c>
      <c r="C1141" s="15" t="s">
        <v>6</v>
      </c>
      <c r="D1141" s="16" t="s">
        <v>981</v>
      </c>
      <c r="E1141" s="17">
        <v>2</v>
      </c>
      <c r="F1141" s="18">
        <v>1986.6</v>
      </c>
      <c r="G1141" s="19">
        <f>ROUND(E1141*F1141,2)</f>
        <v>3973.2</v>
      </c>
    </row>
    <row r="1142" spans="1:7" x14ac:dyDescent="0.25">
      <c r="A1142" s="15" t="s">
        <v>982</v>
      </c>
      <c r="B1142" s="15" t="s">
        <v>21</v>
      </c>
      <c r="C1142" s="15" t="s">
        <v>6</v>
      </c>
      <c r="D1142" s="16" t="s">
        <v>983</v>
      </c>
      <c r="E1142" s="17">
        <v>5</v>
      </c>
      <c r="F1142" s="18">
        <v>3014.45</v>
      </c>
      <c r="G1142" s="19">
        <f>ROUND(E1142*F1142,2)</f>
        <v>15072.25</v>
      </c>
    </row>
    <row r="1143" spans="1:7" x14ac:dyDescent="0.25">
      <c r="A1143" s="15" t="s">
        <v>984</v>
      </c>
      <c r="B1143" s="15" t="s">
        <v>21</v>
      </c>
      <c r="C1143" s="15" t="s">
        <v>6</v>
      </c>
      <c r="D1143" s="16" t="s">
        <v>985</v>
      </c>
      <c r="E1143" s="17">
        <v>2</v>
      </c>
      <c r="F1143" s="18">
        <v>4198.8500000000004</v>
      </c>
      <c r="G1143" s="19">
        <f>ROUND(E1143*F1143,2)</f>
        <v>8397.7000000000007</v>
      </c>
    </row>
    <row r="1144" spans="1:7" x14ac:dyDescent="0.25">
      <c r="A1144" s="15" t="s">
        <v>986</v>
      </c>
      <c r="B1144" s="15" t="s">
        <v>21</v>
      </c>
      <c r="C1144" s="15" t="s">
        <v>6</v>
      </c>
      <c r="D1144" s="16" t="s">
        <v>987</v>
      </c>
      <c r="E1144" s="17">
        <v>1</v>
      </c>
      <c r="F1144" s="18">
        <v>1094.6300000000001</v>
      </c>
      <c r="G1144" s="19">
        <f>ROUND(E1144*F1144,2)</f>
        <v>1094.6300000000001</v>
      </c>
    </row>
    <row r="1145" spans="1:7" x14ac:dyDescent="0.25">
      <c r="A1145" s="15" t="s">
        <v>988</v>
      </c>
      <c r="B1145" s="15" t="s">
        <v>21</v>
      </c>
      <c r="C1145" s="15" t="s">
        <v>6</v>
      </c>
      <c r="D1145" s="16" t="s">
        <v>989</v>
      </c>
      <c r="E1145" s="17">
        <v>15</v>
      </c>
      <c r="F1145" s="18">
        <v>47.3</v>
      </c>
      <c r="G1145" s="19">
        <f>ROUND(E1145*F1145,2)</f>
        <v>709.5</v>
      </c>
    </row>
    <row r="1146" spans="1:7" x14ac:dyDescent="0.25">
      <c r="A1146" s="15" t="s">
        <v>990</v>
      </c>
      <c r="B1146" s="15" t="s">
        <v>21</v>
      </c>
      <c r="C1146" s="15" t="s">
        <v>6</v>
      </c>
      <c r="D1146" s="16" t="s">
        <v>991</v>
      </c>
      <c r="E1146" s="17">
        <v>1</v>
      </c>
      <c r="F1146" s="18">
        <v>1592.85</v>
      </c>
      <c r="G1146" s="19">
        <f>ROUND(E1146*F1146,2)</f>
        <v>1592.85</v>
      </c>
    </row>
    <row r="1147" spans="1:7" x14ac:dyDescent="0.25">
      <c r="A1147" s="15" t="s">
        <v>992</v>
      </c>
      <c r="B1147" s="15" t="s">
        <v>21</v>
      </c>
      <c r="C1147" s="15" t="s">
        <v>6</v>
      </c>
      <c r="D1147" s="16" t="s">
        <v>993</v>
      </c>
      <c r="E1147" s="17">
        <v>2</v>
      </c>
      <c r="F1147" s="18">
        <v>1709.72</v>
      </c>
      <c r="G1147" s="19">
        <f>ROUND(E1147*F1147,2)</f>
        <v>3419.44</v>
      </c>
    </row>
    <row r="1148" spans="1:7" x14ac:dyDescent="0.25">
      <c r="A1148" s="15" t="s">
        <v>994</v>
      </c>
      <c r="B1148" s="15" t="s">
        <v>21</v>
      </c>
      <c r="C1148" s="15" t="s">
        <v>6</v>
      </c>
      <c r="D1148" s="16" t="s">
        <v>995</v>
      </c>
      <c r="E1148" s="17">
        <v>2</v>
      </c>
      <c r="F1148" s="18">
        <v>1410.47</v>
      </c>
      <c r="G1148" s="19">
        <f>ROUND(E1148*F1148,2)</f>
        <v>2820.94</v>
      </c>
    </row>
    <row r="1149" spans="1:7" x14ac:dyDescent="0.25">
      <c r="A1149" s="20"/>
      <c r="B1149" s="20"/>
      <c r="C1149" s="20"/>
      <c r="D1149" s="21" t="s">
        <v>996</v>
      </c>
      <c r="E1149" s="17">
        <v>1</v>
      </c>
      <c r="F1149" s="11">
        <f>SUM(G1134:G1148)</f>
        <v>63080.37</v>
      </c>
      <c r="G1149" s="11">
        <f>ROUND(F1149*E1149,2)</f>
        <v>63080.37</v>
      </c>
    </row>
    <row r="1150" spans="1:7" ht="0.95" customHeight="1" x14ac:dyDescent="0.25">
      <c r="A1150" s="22"/>
      <c r="B1150" s="22"/>
      <c r="C1150" s="22"/>
      <c r="D1150" s="23"/>
      <c r="E1150" s="22"/>
      <c r="F1150" s="22"/>
      <c r="G1150" s="22"/>
    </row>
    <row r="1151" spans="1:7" x14ac:dyDescent="0.25">
      <c r="A1151" s="12" t="s">
        <v>997</v>
      </c>
      <c r="B1151" s="12" t="s">
        <v>11</v>
      </c>
      <c r="C1151" s="12" t="s">
        <v>12</v>
      </c>
      <c r="D1151" s="13" t="s">
        <v>998</v>
      </c>
      <c r="E1151" s="14">
        <f>E1161</f>
        <v>1</v>
      </c>
      <c r="F1151" s="11">
        <f>F1161</f>
        <v>10730.71</v>
      </c>
      <c r="G1151" s="11">
        <f>G1161</f>
        <v>10730.71</v>
      </c>
    </row>
    <row r="1152" spans="1:7" x14ac:dyDescent="0.25">
      <c r="A1152" s="15" t="s">
        <v>980</v>
      </c>
      <c r="B1152" s="15" t="s">
        <v>21</v>
      </c>
      <c r="C1152" s="15" t="s">
        <v>6</v>
      </c>
      <c r="D1152" s="16" t="s">
        <v>981</v>
      </c>
      <c r="E1152" s="17">
        <v>2</v>
      </c>
      <c r="F1152" s="18">
        <v>1986.6</v>
      </c>
      <c r="G1152" s="19">
        <f>ROUND(E1152*F1152,2)</f>
        <v>3973.2</v>
      </c>
    </row>
    <row r="1153" spans="1:7" x14ac:dyDescent="0.25">
      <c r="A1153" s="15" t="s">
        <v>999</v>
      </c>
      <c r="B1153" s="15" t="s">
        <v>21</v>
      </c>
      <c r="C1153" s="15" t="s">
        <v>6</v>
      </c>
      <c r="D1153" s="16" t="s">
        <v>1000</v>
      </c>
      <c r="E1153" s="17">
        <v>3</v>
      </c>
      <c r="F1153" s="18">
        <v>683.39</v>
      </c>
      <c r="G1153" s="19">
        <f>ROUND(E1153*F1153,2)</f>
        <v>2050.17</v>
      </c>
    </row>
    <row r="1154" spans="1:7" x14ac:dyDescent="0.25">
      <c r="A1154" s="15" t="s">
        <v>1001</v>
      </c>
      <c r="B1154" s="15" t="s">
        <v>21</v>
      </c>
      <c r="C1154" s="15" t="s">
        <v>6</v>
      </c>
      <c r="D1154" s="16" t="s">
        <v>1002</v>
      </c>
      <c r="E1154" s="17">
        <v>1</v>
      </c>
      <c r="F1154" s="18">
        <v>110.46</v>
      </c>
      <c r="G1154" s="19">
        <f>ROUND(E1154*F1154,2)</f>
        <v>110.46</v>
      </c>
    </row>
    <row r="1155" spans="1:7" x14ac:dyDescent="0.25">
      <c r="A1155" s="15" t="s">
        <v>1003</v>
      </c>
      <c r="B1155" s="15" t="s">
        <v>21</v>
      </c>
      <c r="C1155" s="15" t="s">
        <v>6</v>
      </c>
      <c r="D1155" s="16" t="s">
        <v>1004</v>
      </c>
      <c r="E1155" s="17">
        <v>5</v>
      </c>
      <c r="F1155" s="18">
        <v>404.93</v>
      </c>
      <c r="G1155" s="19">
        <f>ROUND(E1155*F1155,2)</f>
        <v>2024.65</v>
      </c>
    </row>
    <row r="1156" spans="1:7" x14ac:dyDescent="0.25">
      <c r="A1156" s="15" t="s">
        <v>1005</v>
      </c>
      <c r="B1156" s="15" t="s">
        <v>21</v>
      </c>
      <c r="C1156" s="15" t="s">
        <v>6</v>
      </c>
      <c r="D1156" s="16" t="s">
        <v>1006</v>
      </c>
      <c r="E1156" s="17">
        <v>1</v>
      </c>
      <c r="F1156" s="18">
        <v>115.14</v>
      </c>
      <c r="G1156" s="19">
        <f>ROUND(E1156*F1156,2)</f>
        <v>115.14</v>
      </c>
    </row>
    <row r="1157" spans="1:7" x14ac:dyDescent="0.25">
      <c r="A1157" s="15" t="s">
        <v>1007</v>
      </c>
      <c r="B1157" s="15" t="s">
        <v>21</v>
      </c>
      <c r="C1157" s="15" t="s">
        <v>6</v>
      </c>
      <c r="D1157" s="16" t="s">
        <v>1008</v>
      </c>
      <c r="E1157" s="17">
        <v>2</v>
      </c>
      <c r="F1157" s="18">
        <v>361.87</v>
      </c>
      <c r="G1157" s="19">
        <f>ROUND(E1157*F1157,2)</f>
        <v>723.74</v>
      </c>
    </row>
    <row r="1158" spans="1:7" x14ac:dyDescent="0.25">
      <c r="A1158" s="15" t="s">
        <v>1009</v>
      </c>
      <c r="B1158" s="15" t="s">
        <v>21</v>
      </c>
      <c r="C1158" s="15" t="s">
        <v>6</v>
      </c>
      <c r="D1158" s="16" t="s">
        <v>1010</v>
      </c>
      <c r="E1158" s="17">
        <v>1</v>
      </c>
      <c r="F1158" s="18">
        <v>1218.1099999999999</v>
      </c>
      <c r="G1158" s="19">
        <f>ROUND(E1158*F1158,2)</f>
        <v>1218.1099999999999</v>
      </c>
    </row>
    <row r="1159" spans="1:7" x14ac:dyDescent="0.25">
      <c r="A1159" s="15" t="s">
        <v>988</v>
      </c>
      <c r="B1159" s="15" t="s">
        <v>21</v>
      </c>
      <c r="C1159" s="15" t="s">
        <v>6</v>
      </c>
      <c r="D1159" s="16" t="s">
        <v>989</v>
      </c>
      <c r="E1159" s="17">
        <v>6</v>
      </c>
      <c r="F1159" s="18">
        <v>47.3</v>
      </c>
      <c r="G1159" s="19">
        <f>ROUND(E1159*F1159,2)</f>
        <v>283.8</v>
      </c>
    </row>
    <row r="1160" spans="1:7" x14ac:dyDescent="0.25">
      <c r="A1160" s="15" t="s">
        <v>1011</v>
      </c>
      <c r="B1160" s="15" t="s">
        <v>21</v>
      </c>
      <c r="C1160" s="15" t="s">
        <v>6</v>
      </c>
      <c r="D1160" s="16" t="s">
        <v>1012</v>
      </c>
      <c r="E1160" s="17">
        <v>4</v>
      </c>
      <c r="F1160" s="18">
        <v>57.86</v>
      </c>
      <c r="G1160" s="19">
        <f>ROUND(E1160*F1160,2)</f>
        <v>231.44</v>
      </c>
    </row>
    <row r="1161" spans="1:7" x14ac:dyDescent="0.25">
      <c r="A1161" s="20"/>
      <c r="B1161" s="20"/>
      <c r="C1161" s="20"/>
      <c r="D1161" s="21" t="s">
        <v>1013</v>
      </c>
      <c r="E1161" s="17">
        <v>1</v>
      </c>
      <c r="F1161" s="11">
        <f>SUM(G1152:G1160)</f>
        <v>10730.71</v>
      </c>
      <c r="G1161" s="11">
        <f>ROUND(F1161*E1161,2)</f>
        <v>10730.71</v>
      </c>
    </row>
    <row r="1162" spans="1:7" ht="0.95" customHeight="1" x14ac:dyDescent="0.25">
      <c r="A1162" s="22"/>
      <c r="B1162" s="22"/>
      <c r="C1162" s="22"/>
      <c r="D1162" s="23"/>
      <c r="E1162" s="22"/>
      <c r="F1162" s="22"/>
      <c r="G1162" s="22"/>
    </row>
    <row r="1163" spans="1:7" x14ac:dyDescent="0.25">
      <c r="A1163" s="20"/>
      <c r="B1163" s="20"/>
      <c r="C1163" s="20"/>
      <c r="D1163" s="21" t="s">
        <v>1014</v>
      </c>
      <c r="E1163" s="17">
        <v>1</v>
      </c>
      <c r="F1163" s="11">
        <f>G959+G992+G1009+G1029+G1036+G1078+G1093+G1104+G1123+G1133+G1151</f>
        <v>3604663.31</v>
      </c>
      <c r="G1163" s="11">
        <f>ROUND(F1163*E1163,2)</f>
        <v>3604663.31</v>
      </c>
    </row>
    <row r="1164" spans="1:7" ht="0.95" customHeight="1" x14ac:dyDescent="0.25">
      <c r="A1164" s="22"/>
      <c r="B1164" s="22"/>
      <c r="C1164" s="22"/>
      <c r="D1164" s="23"/>
      <c r="E1164" s="22"/>
      <c r="F1164" s="22"/>
      <c r="G1164" s="22"/>
    </row>
    <row r="1165" spans="1:7" x14ac:dyDescent="0.25">
      <c r="A1165" s="12" t="s">
        <v>1015</v>
      </c>
      <c r="B1165" s="12" t="s">
        <v>11</v>
      </c>
      <c r="C1165" s="12" t="s">
        <v>12</v>
      </c>
      <c r="D1165" s="13" t="s">
        <v>1016</v>
      </c>
      <c r="E1165" s="14">
        <f>E1285</f>
        <v>1</v>
      </c>
      <c r="F1165" s="11">
        <f>F1285</f>
        <v>999733.7</v>
      </c>
      <c r="G1165" s="11">
        <f>G1285</f>
        <v>999733.7</v>
      </c>
    </row>
    <row r="1166" spans="1:7" x14ac:dyDescent="0.25">
      <c r="A1166" s="12" t="s">
        <v>1017</v>
      </c>
      <c r="B1166" s="12" t="s">
        <v>11</v>
      </c>
      <c r="C1166" s="12" t="s">
        <v>12</v>
      </c>
      <c r="D1166" s="13" t="s">
        <v>1018</v>
      </c>
      <c r="E1166" s="14">
        <f>E1187</f>
        <v>1</v>
      </c>
      <c r="F1166" s="11">
        <f>F1187</f>
        <v>150665.39000000001</v>
      </c>
      <c r="G1166" s="11">
        <f>G1187</f>
        <v>150665.39000000001</v>
      </c>
    </row>
    <row r="1167" spans="1:7" x14ac:dyDescent="0.25">
      <c r="A1167" s="15" t="s">
        <v>1019</v>
      </c>
      <c r="B1167" s="15" t="s">
        <v>21</v>
      </c>
      <c r="C1167" s="15" t="s">
        <v>6</v>
      </c>
      <c r="D1167" s="16" t="s">
        <v>1020</v>
      </c>
      <c r="E1167" s="17">
        <v>2</v>
      </c>
      <c r="F1167" s="18">
        <v>197.24</v>
      </c>
      <c r="G1167" s="19">
        <f>ROUND(E1167*F1167,2)</f>
        <v>394.48</v>
      </c>
    </row>
    <row r="1168" spans="1:7" x14ac:dyDescent="0.25">
      <c r="A1168" s="15" t="s">
        <v>1021</v>
      </c>
      <c r="B1168" s="15" t="s">
        <v>21</v>
      </c>
      <c r="C1168" s="15" t="s">
        <v>6</v>
      </c>
      <c r="D1168" s="16" t="s">
        <v>1022</v>
      </c>
      <c r="E1168" s="17">
        <v>2</v>
      </c>
      <c r="F1168" s="18">
        <v>486.26</v>
      </c>
      <c r="G1168" s="19">
        <f>ROUND(E1168*F1168,2)</f>
        <v>972.52</v>
      </c>
    </row>
    <row r="1169" spans="1:7" x14ac:dyDescent="0.25">
      <c r="A1169" s="15" t="s">
        <v>1023</v>
      </c>
      <c r="B1169" s="15" t="s">
        <v>21</v>
      </c>
      <c r="C1169" s="15" t="s">
        <v>6</v>
      </c>
      <c r="D1169" s="16" t="s">
        <v>1024</v>
      </c>
      <c r="E1169" s="17">
        <v>1</v>
      </c>
      <c r="F1169" s="18">
        <v>1408.26</v>
      </c>
      <c r="G1169" s="19">
        <f>ROUND(E1169*F1169,2)</f>
        <v>1408.26</v>
      </c>
    </row>
    <row r="1170" spans="1:7" x14ac:dyDescent="0.25">
      <c r="A1170" s="15" t="s">
        <v>1025</v>
      </c>
      <c r="B1170" s="15" t="s">
        <v>21</v>
      </c>
      <c r="C1170" s="15" t="s">
        <v>6</v>
      </c>
      <c r="D1170" s="16" t="s">
        <v>1026</v>
      </c>
      <c r="E1170" s="17">
        <v>1</v>
      </c>
      <c r="F1170" s="18">
        <v>2349.38</v>
      </c>
      <c r="G1170" s="19">
        <f>ROUND(E1170*F1170,2)</f>
        <v>2349.38</v>
      </c>
    </row>
    <row r="1171" spans="1:7" x14ac:dyDescent="0.25">
      <c r="A1171" s="15" t="s">
        <v>1027</v>
      </c>
      <c r="B1171" s="15" t="s">
        <v>21</v>
      </c>
      <c r="C1171" s="15" t="s">
        <v>6</v>
      </c>
      <c r="D1171" s="16" t="s">
        <v>1028</v>
      </c>
      <c r="E1171" s="17">
        <v>2</v>
      </c>
      <c r="F1171" s="18">
        <v>808.29</v>
      </c>
      <c r="G1171" s="19">
        <f>ROUND(E1171*F1171,2)</f>
        <v>1616.58</v>
      </c>
    </row>
    <row r="1172" spans="1:7" x14ac:dyDescent="0.25">
      <c r="A1172" s="15" t="s">
        <v>1029</v>
      </c>
      <c r="B1172" s="15" t="s">
        <v>21</v>
      </c>
      <c r="C1172" s="15" t="s">
        <v>6</v>
      </c>
      <c r="D1172" s="16" t="s">
        <v>1030</v>
      </c>
      <c r="E1172" s="17">
        <v>1</v>
      </c>
      <c r="F1172" s="18">
        <v>12394.73</v>
      </c>
      <c r="G1172" s="19">
        <f>ROUND(E1172*F1172,2)</f>
        <v>12394.73</v>
      </c>
    </row>
    <row r="1173" spans="1:7" x14ac:dyDescent="0.25">
      <c r="A1173" s="15" t="s">
        <v>1031</v>
      </c>
      <c r="B1173" s="15" t="s">
        <v>21</v>
      </c>
      <c r="C1173" s="15" t="s">
        <v>6</v>
      </c>
      <c r="D1173" s="16" t="s">
        <v>1032</v>
      </c>
      <c r="E1173" s="17">
        <v>1</v>
      </c>
      <c r="F1173" s="18">
        <v>6953.1</v>
      </c>
      <c r="G1173" s="19">
        <f>ROUND(E1173*F1173,2)</f>
        <v>6953.1</v>
      </c>
    </row>
    <row r="1174" spans="1:7" x14ac:dyDescent="0.25">
      <c r="A1174" s="15" t="s">
        <v>1033</v>
      </c>
      <c r="B1174" s="15" t="s">
        <v>21</v>
      </c>
      <c r="C1174" s="15" t="s">
        <v>6</v>
      </c>
      <c r="D1174" s="16" t="s">
        <v>1034</v>
      </c>
      <c r="E1174" s="17">
        <v>2</v>
      </c>
      <c r="F1174" s="18">
        <v>12972.23</v>
      </c>
      <c r="G1174" s="19">
        <f>ROUND(E1174*F1174,2)</f>
        <v>25944.46</v>
      </c>
    </row>
    <row r="1175" spans="1:7" x14ac:dyDescent="0.25">
      <c r="A1175" s="15" t="s">
        <v>1035</v>
      </c>
      <c r="B1175" s="15" t="s">
        <v>21</v>
      </c>
      <c r="C1175" s="15" t="s">
        <v>6</v>
      </c>
      <c r="D1175" s="16" t="s">
        <v>1036</v>
      </c>
      <c r="E1175" s="17">
        <v>2</v>
      </c>
      <c r="F1175" s="18">
        <v>22422.75</v>
      </c>
      <c r="G1175" s="19">
        <f>ROUND(E1175*F1175,2)</f>
        <v>44845.5</v>
      </c>
    </row>
    <row r="1176" spans="1:7" x14ac:dyDescent="0.25">
      <c r="A1176" s="15" t="s">
        <v>1037</v>
      </c>
      <c r="B1176" s="15" t="s">
        <v>21</v>
      </c>
      <c r="C1176" s="15" t="s">
        <v>6</v>
      </c>
      <c r="D1176" s="16" t="s">
        <v>1038</v>
      </c>
      <c r="E1176" s="17">
        <v>2</v>
      </c>
      <c r="F1176" s="18">
        <v>1828.89</v>
      </c>
      <c r="G1176" s="19">
        <f>ROUND(E1176*F1176,2)</f>
        <v>3657.78</v>
      </c>
    </row>
    <row r="1177" spans="1:7" x14ac:dyDescent="0.25">
      <c r="A1177" s="15" t="s">
        <v>1039</v>
      </c>
      <c r="B1177" s="15" t="s">
        <v>21</v>
      </c>
      <c r="C1177" s="15" t="s">
        <v>6</v>
      </c>
      <c r="D1177" s="16" t="s">
        <v>1040</v>
      </c>
      <c r="E1177" s="17">
        <v>2</v>
      </c>
      <c r="F1177" s="18">
        <v>2469.6</v>
      </c>
      <c r="G1177" s="19">
        <f>ROUND(E1177*F1177,2)</f>
        <v>4939.2</v>
      </c>
    </row>
    <row r="1178" spans="1:7" x14ac:dyDescent="0.25">
      <c r="A1178" s="15" t="s">
        <v>1041</v>
      </c>
      <c r="B1178" s="15" t="s">
        <v>21</v>
      </c>
      <c r="C1178" s="15" t="s">
        <v>6</v>
      </c>
      <c r="D1178" s="16" t="s">
        <v>1042</v>
      </c>
      <c r="E1178" s="17">
        <v>2</v>
      </c>
      <c r="F1178" s="18">
        <v>310.27999999999997</v>
      </c>
      <c r="G1178" s="19">
        <f>ROUND(E1178*F1178,2)</f>
        <v>620.55999999999995</v>
      </c>
    </row>
    <row r="1179" spans="1:7" x14ac:dyDescent="0.25">
      <c r="A1179" s="15" t="s">
        <v>1043</v>
      </c>
      <c r="B1179" s="15" t="s">
        <v>21</v>
      </c>
      <c r="C1179" s="15" t="s">
        <v>6</v>
      </c>
      <c r="D1179" s="16" t="s">
        <v>1044</v>
      </c>
      <c r="E1179" s="17">
        <v>2</v>
      </c>
      <c r="F1179" s="18">
        <v>14923.65</v>
      </c>
      <c r="G1179" s="19">
        <f>ROUND(E1179*F1179,2)</f>
        <v>29847.3</v>
      </c>
    </row>
    <row r="1180" spans="1:7" x14ac:dyDescent="0.25">
      <c r="A1180" s="15" t="s">
        <v>1045</v>
      </c>
      <c r="B1180" s="15" t="s">
        <v>21</v>
      </c>
      <c r="C1180" s="15" t="s">
        <v>6</v>
      </c>
      <c r="D1180" s="16" t="s">
        <v>1046</v>
      </c>
      <c r="E1180" s="17">
        <v>2</v>
      </c>
      <c r="F1180" s="18">
        <v>2491.13</v>
      </c>
      <c r="G1180" s="19">
        <f>ROUND(E1180*F1180,2)</f>
        <v>4982.26</v>
      </c>
    </row>
    <row r="1181" spans="1:7" x14ac:dyDescent="0.25">
      <c r="A1181" s="15" t="s">
        <v>1047</v>
      </c>
      <c r="B1181" s="15" t="s">
        <v>21</v>
      </c>
      <c r="C1181" s="15" t="s">
        <v>6</v>
      </c>
      <c r="D1181" s="16" t="s">
        <v>1048</v>
      </c>
      <c r="E1181" s="17">
        <v>1</v>
      </c>
      <c r="F1181" s="18">
        <v>5300.61</v>
      </c>
      <c r="G1181" s="19">
        <f>ROUND(E1181*F1181,2)</f>
        <v>5300.61</v>
      </c>
    </row>
    <row r="1182" spans="1:7" x14ac:dyDescent="0.25">
      <c r="A1182" s="15" t="s">
        <v>1049</v>
      </c>
      <c r="B1182" s="15" t="s">
        <v>21</v>
      </c>
      <c r="C1182" s="15" t="s">
        <v>6</v>
      </c>
      <c r="D1182" s="16" t="s">
        <v>1050</v>
      </c>
      <c r="E1182" s="17">
        <v>2</v>
      </c>
      <c r="F1182" s="18">
        <v>1130.01</v>
      </c>
      <c r="G1182" s="19">
        <f>ROUND(E1182*F1182,2)</f>
        <v>2260.02</v>
      </c>
    </row>
    <row r="1183" spans="1:7" x14ac:dyDescent="0.25">
      <c r="A1183" s="15" t="s">
        <v>1051</v>
      </c>
      <c r="B1183" s="15" t="s">
        <v>21</v>
      </c>
      <c r="C1183" s="15" t="s">
        <v>6</v>
      </c>
      <c r="D1183" s="16" t="s">
        <v>1052</v>
      </c>
      <c r="E1183" s="17">
        <v>1</v>
      </c>
      <c r="F1183" s="18">
        <v>491.14</v>
      </c>
      <c r="G1183" s="19">
        <f>ROUND(E1183*F1183,2)</f>
        <v>491.14</v>
      </c>
    </row>
    <row r="1184" spans="1:7" x14ac:dyDescent="0.25">
      <c r="A1184" s="15" t="s">
        <v>1053</v>
      </c>
      <c r="B1184" s="15" t="s">
        <v>21</v>
      </c>
      <c r="C1184" s="15" t="s">
        <v>6</v>
      </c>
      <c r="D1184" s="16" t="s">
        <v>1054</v>
      </c>
      <c r="E1184" s="17">
        <v>1</v>
      </c>
      <c r="F1184" s="18">
        <v>462.79</v>
      </c>
      <c r="G1184" s="19">
        <f>ROUND(E1184*F1184,2)</f>
        <v>462.79</v>
      </c>
    </row>
    <row r="1185" spans="1:7" x14ac:dyDescent="0.25">
      <c r="A1185" s="15" t="s">
        <v>1055</v>
      </c>
      <c r="B1185" s="15" t="s">
        <v>21</v>
      </c>
      <c r="C1185" s="15" t="s">
        <v>6</v>
      </c>
      <c r="D1185" s="16" t="s">
        <v>1056</v>
      </c>
      <c r="E1185" s="17">
        <v>1</v>
      </c>
      <c r="F1185" s="18">
        <v>557.76</v>
      </c>
      <c r="G1185" s="19">
        <f>ROUND(E1185*F1185,2)</f>
        <v>557.76</v>
      </c>
    </row>
    <row r="1186" spans="1:7" x14ac:dyDescent="0.25">
      <c r="A1186" s="15" t="s">
        <v>1057</v>
      </c>
      <c r="B1186" s="15" t="s">
        <v>21</v>
      </c>
      <c r="C1186" s="15" t="s">
        <v>6</v>
      </c>
      <c r="D1186" s="16" t="s">
        <v>1058</v>
      </c>
      <c r="E1186" s="17">
        <v>1</v>
      </c>
      <c r="F1186" s="18">
        <v>666.96</v>
      </c>
      <c r="G1186" s="19">
        <f>ROUND(E1186*F1186,2)</f>
        <v>666.96</v>
      </c>
    </row>
    <row r="1187" spans="1:7" x14ac:dyDescent="0.25">
      <c r="A1187" s="20"/>
      <c r="B1187" s="20"/>
      <c r="C1187" s="20"/>
      <c r="D1187" s="21" t="s">
        <v>1059</v>
      </c>
      <c r="E1187" s="17">
        <v>1</v>
      </c>
      <c r="F1187" s="11">
        <f>SUM(G1167:G1186)</f>
        <v>150665.39000000001</v>
      </c>
      <c r="G1187" s="11">
        <f>ROUND(F1187*E1187,2)</f>
        <v>150665.39000000001</v>
      </c>
    </row>
    <row r="1188" spans="1:7" ht="0.95" customHeight="1" x14ac:dyDescent="0.25">
      <c r="A1188" s="22"/>
      <c r="B1188" s="22"/>
      <c r="C1188" s="22"/>
      <c r="D1188" s="23"/>
      <c r="E1188" s="22"/>
      <c r="F1188" s="22"/>
      <c r="G1188" s="22"/>
    </row>
    <row r="1189" spans="1:7" x14ac:dyDescent="0.25">
      <c r="A1189" s="12" t="s">
        <v>1060</v>
      </c>
      <c r="B1189" s="12" t="s">
        <v>11</v>
      </c>
      <c r="C1189" s="12" t="s">
        <v>12</v>
      </c>
      <c r="D1189" s="13" t="s">
        <v>1061</v>
      </c>
      <c r="E1189" s="14">
        <f>E1191</f>
        <v>1</v>
      </c>
      <c r="F1189" s="11">
        <f>F1191</f>
        <v>15606</v>
      </c>
      <c r="G1189" s="11">
        <f>G1191</f>
        <v>15606</v>
      </c>
    </row>
    <row r="1190" spans="1:7" x14ac:dyDescent="0.25">
      <c r="A1190" s="15" t="s">
        <v>1062</v>
      </c>
      <c r="B1190" s="15" t="s">
        <v>21</v>
      </c>
      <c r="C1190" s="15" t="s">
        <v>80</v>
      </c>
      <c r="D1190" s="16" t="s">
        <v>1061</v>
      </c>
      <c r="E1190" s="17">
        <v>360</v>
      </c>
      <c r="F1190" s="18">
        <v>43.35</v>
      </c>
      <c r="G1190" s="19">
        <f>ROUND(E1190*F1190,2)</f>
        <v>15606</v>
      </c>
    </row>
    <row r="1191" spans="1:7" x14ac:dyDescent="0.25">
      <c r="A1191" s="20"/>
      <c r="B1191" s="20"/>
      <c r="C1191" s="20"/>
      <c r="D1191" s="21" t="s">
        <v>1063</v>
      </c>
      <c r="E1191" s="17">
        <v>1</v>
      </c>
      <c r="F1191" s="11">
        <f>G1190</f>
        <v>15606</v>
      </c>
      <c r="G1191" s="11">
        <f>ROUND(F1191*E1191,2)</f>
        <v>15606</v>
      </c>
    </row>
    <row r="1192" spans="1:7" ht="0.95" customHeight="1" x14ac:dyDescent="0.25">
      <c r="A1192" s="22"/>
      <c r="B1192" s="22"/>
      <c r="C1192" s="22"/>
      <c r="D1192" s="23"/>
      <c r="E1192" s="22"/>
      <c r="F1192" s="22"/>
      <c r="G1192" s="22"/>
    </row>
    <row r="1193" spans="1:7" x14ac:dyDescent="0.25">
      <c r="A1193" s="12" t="s">
        <v>1064</v>
      </c>
      <c r="B1193" s="12" t="s">
        <v>11</v>
      </c>
      <c r="C1193" s="12" t="s">
        <v>12</v>
      </c>
      <c r="D1193" s="13" t="s">
        <v>1065</v>
      </c>
      <c r="E1193" s="14">
        <f>E1203</f>
        <v>1</v>
      </c>
      <c r="F1193" s="11">
        <f>F1203</f>
        <v>404689.19</v>
      </c>
      <c r="G1193" s="11">
        <f>G1203</f>
        <v>404689.19</v>
      </c>
    </row>
    <row r="1194" spans="1:7" ht="22.5" x14ac:dyDescent="0.25">
      <c r="A1194" s="15" t="s">
        <v>1066</v>
      </c>
      <c r="B1194" s="15" t="s">
        <v>21</v>
      </c>
      <c r="C1194" s="15" t="s">
        <v>85</v>
      </c>
      <c r="D1194" s="16" t="s">
        <v>1067</v>
      </c>
      <c r="E1194" s="17">
        <v>1</v>
      </c>
      <c r="F1194" s="18">
        <v>241043.25</v>
      </c>
      <c r="G1194" s="19">
        <f>ROUND(E1194*F1194,2)</f>
        <v>241043.25</v>
      </c>
    </row>
    <row r="1195" spans="1:7" x14ac:dyDescent="0.25">
      <c r="A1195" s="15" t="s">
        <v>1068</v>
      </c>
      <c r="B1195" s="15" t="s">
        <v>21</v>
      </c>
      <c r="C1195" s="15" t="s">
        <v>85</v>
      </c>
      <c r="D1195" s="16" t="s">
        <v>1069</v>
      </c>
      <c r="E1195" s="17">
        <v>1</v>
      </c>
      <c r="F1195" s="18">
        <v>971.46</v>
      </c>
      <c r="G1195" s="19">
        <f>ROUND(E1195*F1195,2)</f>
        <v>971.46</v>
      </c>
    </row>
    <row r="1196" spans="1:7" x14ac:dyDescent="0.25">
      <c r="A1196" s="15" t="s">
        <v>1070</v>
      </c>
      <c r="B1196" s="15" t="s">
        <v>21</v>
      </c>
      <c r="C1196" s="15" t="s">
        <v>85</v>
      </c>
      <c r="D1196" s="16" t="s">
        <v>1071</v>
      </c>
      <c r="E1196" s="17">
        <v>1</v>
      </c>
      <c r="F1196" s="18">
        <v>901.67</v>
      </c>
      <c r="G1196" s="19">
        <f>ROUND(E1196*F1196,2)</f>
        <v>901.67</v>
      </c>
    </row>
    <row r="1197" spans="1:7" x14ac:dyDescent="0.25">
      <c r="A1197" s="15" t="s">
        <v>1072</v>
      </c>
      <c r="B1197" s="15" t="s">
        <v>21</v>
      </c>
      <c r="C1197" s="15" t="s">
        <v>85</v>
      </c>
      <c r="D1197" s="16" t="s">
        <v>1073</v>
      </c>
      <c r="E1197" s="17">
        <v>1</v>
      </c>
      <c r="F1197" s="18">
        <v>475.95</v>
      </c>
      <c r="G1197" s="19">
        <f>ROUND(E1197*F1197,2)</f>
        <v>475.95</v>
      </c>
    </row>
    <row r="1198" spans="1:7" x14ac:dyDescent="0.25">
      <c r="A1198" s="15" t="s">
        <v>1074</v>
      </c>
      <c r="B1198" s="15" t="s">
        <v>21</v>
      </c>
      <c r="C1198" s="15" t="s">
        <v>85</v>
      </c>
      <c r="D1198" s="16" t="s">
        <v>1075</v>
      </c>
      <c r="E1198" s="17">
        <v>0</v>
      </c>
      <c r="F1198" s="18">
        <v>2576.7600000000002</v>
      </c>
      <c r="G1198" s="19">
        <f>ROUND(E1198*F1198,2)</f>
        <v>0</v>
      </c>
    </row>
    <row r="1199" spans="1:7" x14ac:dyDescent="0.25">
      <c r="A1199" s="15" t="s">
        <v>1076</v>
      </c>
      <c r="B1199" s="15" t="s">
        <v>21</v>
      </c>
      <c r="C1199" s="15" t="s">
        <v>85</v>
      </c>
      <c r="D1199" s="16" t="s">
        <v>1077</v>
      </c>
      <c r="E1199" s="17">
        <v>1</v>
      </c>
      <c r="F1199" s="18">
        <v>2423.79</v>
      </c>
      <c r="G1199" s="19">
        <f>ROUND(E1199*F1199,2)</f>
        <v>2423.79</v>
      </c>
    </row>
    <row r="1200" spans="1:7" ht="22.5" x14ac:dyDescent="0.25">
      <c r="A1200" s="15" t="s">
        <v>1078</v>
      </c>
      <c r="B1200" s="15" t="s">
        <v>21</v>
      </c>
      <c r="C1200" s="15" t="s">
        <v>85</v>
      </c>
      <c r="D1200" s="16" t="s">
        <v>1079</v>
      </c>
      <c r="E1200" s="17">
        <v>1</v>
      </c>
      <c r="F1200" s="18">
        <v>34503.06</v>
      </c>
      <c r="G1200" s="19">
        <f>ROUND(E1200*F1200,2)</f>
        <v>34503.06</v>
      </c>
    </row>
    <row r="1201" spans="1:7" ht="22.5" x14ac:dyDescent="0.25">
      <c r="A1201" s="15" t="s">
        <v>1080</v>
      </c>
      <c r="B1201" s="15" t="s">
        <v>21</v>
      </c>
      <c r="C1201" s="15" t="s">
        <v>85</v>
      </c>
      <c r="D1201" s="16" t="s">
        <v>1081</v>
      </c>
      <c r="E1201" s="17">
        <v>1</v>
      </c>
      <c r="F1201" s="18">
        <v>108620.01</v>
      </c>
      <c r="G1201" s="19">
        <f>ROUND(E1201*F1201,2)</f>
        <v>108620.01</v>
      </c>
    </row>
    <row r="1202" spans="1:7" ht="22.5" x14ac:dyDescent="0.25">
      <c r="A1202" s="15" t="s">
        <v>1082</v>
      </c>
      <c r="B1202" s="15" t="s">
        <v>21</v>
      </c>
      <c r="C1202" s="15" t="s">
        <v>1084</v>
      </c>
      <c r="D1202" s="16" t="s">
        <v>1083</v>
      </c>
      <c r="E1202" s="17">
        <v>1</v>
      </c>
      <c r="F1202" s="18">
        <v>15750</v>
      </c>
      <c r="G1202" s="19">
        <f>ROUND(E1202*F1202,2)</f>
        <v>15750</v>
      </c>
    </row>
    <row r="1203" spans="1:7" x14ac:dyDescent="0.25">
      <c r="A1203" s="20"/>
      <c r="B1203" s="20"/>
      <c r="C1203" s="20"/>
      <c r="D1203" s="21" t="s">
        <v>1085</v>
      </c>
      <c r="E1203" s="17">
        <v>1</v>
      </c>
      <c r="F1203" s="11">
        <f>SUM(G1194:G1202)</f>
        <v>404689.19</v>
      </c>
      <c r="G1203" s="11">
        <f>ROUND(F1203*E1203,2)</f>
        <v>404689.19</v>
      </c>
    </row>
    <row r="1204" spans="1:7" ht="0.95" customHeight="1" x14ac:dyDescent="0.25">
      <c r="A1204" s="22"/>
      <c r="B1204" s="22"/>
      <c r="C1204" s="22"/>
      <c r="D1204" s="23"/>
      <c r="E1204" s="22"/>
      <c r="F1204" s="22"/>
      <c r="G1204" s="22"/>
    </row>
    <row r="1205" spans="1:7" x14ac:dyDescent="0.25">
      <c r="A1205" s="12" t="s">
        <v>1086</v>
      </c>
      <c r="B1205" s="12" t="s">
        <v>11</v>
      </c>
      <c r="C1205" s="12" t="s">
        <v>12</v>
      </c>
      <c r="D1205" s="13" t="s">
        <v>1087</v>
      </c>
      <c r="E1205" s="14">
        <f>E1236</f>
        <v>1</v>
      </c>
      <c r="F1205" s="11">
        <f>F1236</f>
        <v>258765.35</v>
      </c>
      <c r="G1205" s="11">
        <f>G1236</f>
        <v>258765.35</v>
      </c>
    </row>
    <row r="1206" spans="1:7" x14ac:dyDescent="0.25">
      <c r="A1206" s="15" t="s">
        <v>1088</v>
      </c>
      <c r="B1206" s="15" t="s">
        <v>21</v>
      </c>
      <c r="C1206" s="15" t="s">
        <v>427</v>
      </c>
      <c r="D1206" s="16" t="s">
        <v>1089</v>
      </c>
      <c r="E1206" s="17">
        <v>2200</v>
      </c>
      <c r="F1206" s="18">
        <v>36.19</v>
      </c>
      <c r="G1206" s="19">
        <f>ROUND(E1206*F1206,2)</f>
        <v>79618</v>
      </c>
    </row>
    <row r="1207" spans="1:7" ht="22.5" x14ac:dyDescent="0.25">
      <c r="A1207" s="15" t="s">
        <v>1090</v>
      </c>
      <c r="B1207" s="15" t="s">
        <v>21</v>
      </c>
      <c r="C1207" s="15" t="s">
        <v>427</v>
      </c>
      <c r="D1207" s="16" t="s">
        <v>1091</v>
      </c>
      <c r="E1207" s="17">
        <v>250</v>
      </c>
      <c r="F1207" s="18">
        <v>37.81</v>
      </c>
      <c r="G1207" s="19">
        <f>ROUND(E1207*F1207,2)</f>
        <v>9452.5</v>
      </c>
    </row>
    <row r="1208" spans="1:7" ht="22.5" x14ac:dyDescent="0.25">
      <c r="A1208" s="15" t="s">
        <v>1092</v>
      </c>
      <c r="B1208" s="15" t="s">
        <v>21</v>
      </c>
      <c r="C1208" s="15" t="s">
        <v>427</v>
      </c>
      <c r="D1208" s="16" t="s">
        <v>1093</v>
      </c>
      <c r="E1208" s="17">
        <v>20</v>
      </c>
      <c r="F1208" s="18">
        <v>35.29</v>
      </c>
      <c r="G1208" s="19">
        <f>ROUND(E1208*F1208,2)</f>
        <v>705.8</v>
      </c>
    </row>
    <row r="1209" spans="1:7" ht="22.5" x14ac:dyDescent="0.25">
      <c r="A1209" s="15" t="s">
        <v>1094</v>
      </c>
      <c r="B1209" s="15" t="s">
        <v>21</v>
      </c>
      <c r="C1209" s="15" t="s">
        <v>427</v>
      </c>
      <c r="D1209" s="16" t="s">
        <v>1095</v>
      </c>
      <c r="E1209" s="17">
        <v>369</v>
      </c>
      <c r="F1209" s="18">
        <v>3.66</v>
      </c>
      <c r="G1209" s="19">
        <f>ROUND(E1209*F1209,2)</f>
        <v>1350.54</v>
      </c>
    </row>
    <row r="1210" spans="1:7" ht="22.5" x14ac:dyDescent="0.25">
      <c r="A1210" s="15" t="s">
        <v>1096</v>
      </c>
      <c r="B1210" s="15" t="s">
        <v>21</v>
      </c>
      <c r="C1210" s="15" t="s">
        <v>427</v>
      </c>
      <c r="D1210" s="16" t="s">
        <v>1097</v>
      </c>
      <c r="E1210" s="17">
        <v>7295</v>
      </c>
      <c r="F1210" s="18">
        <v>3.39</v>
      </c>
      <c r="G1210" s="19">
        <f>ROUND(E1210*F1210,2)</f>
        <v>24730.05</v>
      </c>
    </row>
    <row r="1211" spans="1:7" ht="22.5" x14ac:dyDescent="0.25">
      <c r="A1211" s="15" t="s">
        <v>1098</v>
      </c>
      <c r="B1211" s="15" t="s">
        <v>21</v>
      </c>
      <c r="C1211" s="15" t="s">
        <v>427</v>
      </c>
      <c r="D1211" s="16" t="s">
        <v>1099</v>
      </c>
      <c r="E1211" s="17">
        <v>1902</v>
      </c>
      <c r="F1211" s="18">
        <v>5.93</v>
      </c>
      <c r="G1211" s="19">
        <f>ROUND(E1211*F1211,2)</f>
        <v>11278.86</v>
      </c>
    </row>
    <row r="1212" spans="1:7" ht="22.5" x14ac:dyDescent="0.25">
      <c r="A1212" s="15" t="s">
        <v>1100</v>
      </c>
      <c r="B1212" s="15" t="s">
        <v>21</v>
      </c>
      <c r="C1212" s="15" t="s">
        <v>427</v>
      </c>
      <c r="D1212" s="16" t="s">
        <v>1101</v>
      </c>
      <c r="E1212" s="17">
        <v>9513</v>
      </c>
      <c r="F1212" s="18">
        <v>3.24</v>
      </c>
      <c r="G1212" s="19">
        <f>ROUND(E1212*F1212,2)</f>
        <v>30822.12</v>
      </c>
    </row>
    <row r="1213" spans="1:7" ht="22.5" x14ac:dyDescent="0.25">
      <c r="A1213" s="15" t="s">
        <v>1102</v>
      </c>
      <c r="B1213" s="15" t="s">
        <v>21</v>
      </c>
      <c r="C1213" s="15" t="s">
        <v>427</v>
      </c>
      <c r="D1213" s="16" t="s">
        <v>1103</v>
      </c>
      <c r="E1213" s="17">
        <v>460</v>
      </c>
      <c r="F1213" s="18">
        <v>11.26</v>
      </c>
      <c r="G1213" s="19">
        <f>ROUND(E1213*F1213,2)</f>
        <v>5179.6000000000004</v>
      </c>
    </row>
    <row r="1214" spans="1:7" ht="22.5" x14ac:dyDescent="0.25">
      <c r="A1214" s="15" t="s">
        <v>1104</v>
      </c>
      <c r="B1214" s="15" t="s">
        <v>21</v>
      </c>
      <c r="C1214" s="15" t="s">
        <v>427</v>
      </c>
      <c r="D1214" s="16" t="s">
        <v>1105</v>
      </c>
      <c r="E1214" s="17">
        <v>5539</v>
      </c>
      <c r="F1214" s="18">
        <v>2.12</v>
      </c>
      <c r="G1214" s="19">
        <f>ROUND(E1214*F1214,2)</f>
        <v>11742.68</v>
      </c>
    </row>
    <row r="1215" spans="1:7" ht="22.5" x14ac:dyDescent="0.25">
      <c r="A1215" s="15" t="s">
        <v>1106</v>
      </c>
      <c r="B1215" s="15" t="s">
        <v>21</v>
      </c>
      <c r="C1215" s="15" t="s">
        <v>427</v>
      </c>
      <c r="D1215" s="16" t="s">
        <v>1107</v>
      </c>
      <c r="E1215" s="17">
        <v>4507</v>
      </c>
      <c r="F1215" s="18">
        <v>2.69</v>
      </c>
      <c r="G1215" s="19">
        <f>ROUND(E1215*F1215,2)</f>
        <v>12123.83</v>
      </c>
    </row>
    <row r="1216" spans="1:7" ht="22.5" x14ac:dyDescent="0.25">
      <c r="A1216" s="15" t="s">
        <v>1108</v>
      </c>
      <c r="B1216" s="15" t="s">
        <v>21</v>
      </c>
      <c r="C1216" s="15" t="s">
        <v>427</v>
      </c>
      <c r="D1216" s="16" t="s">
        <v>1109</v>
      </c>
      <c r="E1216" s="17">
        <v>390</v>
      </c>
      <c r="F1216" s="18">
        <v>4.67</v>
      </c>
      <c r="G1216" s="19">
        <f>ROUND(E1216*F1216,2)</f>
        <v>1821.3</v>
      </c>
    </row>
    <row r="1217" spans="1:7" ht="22.5" x14ac:dyDescent="0.25">
      <c r="A1217" s="15" t="s">
        <v>1110</v>
      </c>
      <c r="B1217" s="15" t="s">
        <v>21</v>
      </c>
      <c r="C1217" s="15" t="s">
        <v>427</v>
      </c>
      <c r="D1217" s="16" t="s">
        <v>1111</v>
      </c>
      <c r="E1217" s="17">
        <v>150</v>
      </c>
      <c r="F1217" s="18">
        <v>61.66</v>
      </c>
      <c r="G1217" s="19">
        <f>ROUND(E1217*F1217,2)</f>
        <v>9249</v>
      </c>
    </row>
    <row r="1218" spans="1:7" ht="22.5" x14ac:dyDescent="0.25">
      <c r="A1218" s="15" t="s">
        <v>1112</v>
      </c>
      <c r="B1218" s="15" t="s">
        <v>21</v>
      </c>
      <c r="C1218" s="15" t="s">
        <v>427</v>
      </c>
      <c r="D1218" s="16" t="s">
        <v>1113</v>
      </c>
      <c r="E1218" s="17">
        <v>311</v>
      </c>
      <c r="F1218" s="18">
        <v>8.07</v>
      </c>
      <c r="G1218" s="19">
        <f>ROUND(E1218*F1218,2)</f>
        <v>2509.77</v>
      </c>
    </row>
    <row r="1219" spans="1:7" ht="22.5" x14ac:dyDescent="0.25">
      <c r="A1219" s="15" t="s">
        <v>1114</v>
      </c>
      <c r="B1219" s="15" t="s">
        <v>21</v>
      </c>
      <c r="C1219" s="15" t="s">
        <v>427</v>
      </c>
      <c r="D1219" s="16" t="s">
        <v>1115</v>
      </c>
      <c r="E1219" s="17">
        <v>983</v>
      </c>
      <c r="F1219" s="18">
        <v>17.75</v>
      </c>
      <c r="G1219" s="19">
        <f>ROUND(E1219*F1219,2)</f>
        <v>17448.25</v>
      </c>
    </row>
    <row r="1220" spans="1:7" ht="22.5" x14ac:dyDescent="0.25">
      <c r="A1220" s="15" t="s">
        <v>1116</v>
      </c>
      <c r="B1220" s="15" t="s">
        <v>21</v>
      </c>
      <c r="C1220" s="15" t="s">
        <v>427</v>
      </c>
      <c r="D1220" s="16" t="s">
        <v>1117</v>
      </c>
      <c r="E1220" s="17">
        <v>182</v>
      </c>
      <c r="F1220" s="18">
        <v>8.61</v>
      </c>
      <c r="G1220" s="19">
        <f>ROUND(E1220*F1220,2)</f>
        <v>1567.02</v>
      </c>
    </row>
    <row r="1221" spans="1:7" ht="22.5" x14ac:dyDescent="0.25">
      <c r="A1221" s="15" t="s">
        <v>425</v>
      </c>
      <c r="B1221" s="15" t="s">
        <v>21</v>
      </c>
      <c r="C1221" s="15" t="s">
        <v>427</v>
      </c>
      <c r="D1221" s="16" t="s">
        <v>426</v>
      </c>
      <c r="E1221" s="17">
        <v>1360</v>
      </c>
      <c r="F1221" s="18">
        <v>3.25</v>
      </c>
      <c r="G1221" s="19">
        <f>ROUND(E1221*F1221,2)</f>
        <v>4420</v>
      </c>
    </row>
    <row r="1222" spans="1:7" x14ac:dyDescent="0.25">
      <c r="A1222" s="15" t="s">
        <v>428</v>
      </c>
      <c r="B1222" s="15" t="s">
        <v>21</v>
      </c>
      <c r="C1222" s="15" t="s">
        <v>427</v>
      </c>
      <c r="D1222" s="16" t="s">
        <v>429</v>
      </c>
      <c r="E1222" s="17">
        <v>310</v>
      </c>
      <c r="F1222" s="18">
        <v>2.36</v>
      </c>
      <c r="G1222" s="19">
        <f>ROUND(E1222*F1222,2)</f>
        <v>731.6</v>
      </c>
    </row>
    <row r="1223" spans="1:7" x14ac:dyDescent="0.25">
      <c r="A1223" s="15" t="s">
        <v>1118</v>
      </c>
      <c r="B1223" s="15" t="s">
        <v>21</v>
      </c>
      <c r="C1223" s="15" t="s">
        <v>427</v>
      </c>
      <c r="D1223" s="16" t="s">
        <v>1119</v>
      </c>
      <c r="E1223" s="17">
        <v>495</v>
      </c>
      <c r="F1223" s="18">
        <v>2.4900000000000002</v>
      </c>
      <c r="G1223" s="19">
        <f>ROUND(E1223*F1223,2)</f>
        <v>1232.55</v>
      </c>
    </row>
    <row r="1224" spans="1:7" x14ac:dyDescent="0.25">
      <c r="A1224" s="15" t="s">
        <v>1120</v>
      </c>
      <c r="B1224" s="15" t="s">
        <v>21</v>
      </c>
      <c r="C1224" s="15" t="s">
        <v>427</v>
      </c>
      <c r="D1224" s="16" t="s">
        <v>1121</v>
      </c>
      <c r="E1224" s="17">
        <v>50</v>
      </c>
      <c r="F1224" s="18">
        <v>4.3499999999999996</v>
      </c>
      <c r="G1224" s="19">
        <f>ROUND(E1224*F1224,2)</f>
        <v>217.5</v>
      </c>
    </row>
    <row r="1225" spans="1:7" x14ac:dyDescent="0.25">
      <c r="A1225" s="15" t="s">
        <v>1122</v>
      </c>
      <c r="B1225" s="15" t="s">
        <v>21</v>
      </c>
      <c r="C1225" s="15" t="s">
        <v>427</v>
      </c>
      <c r="D1225" s="16" t="s">
        <v>1123</v>
      </c>
      <c r="E1225" s="17">
        <v>65</v>
      </c>
      <c r="F1225" s="18">
        <v>6.49</v>
      </c>
      <c r="G1225" s="19">
        <f>ROUND(E1225*F1225,2)</f>
        <v>421.85</v>
      </c>
    </row>
    <row r="1226" spans="1:7" x14ac:dyDescent="0.25">
      <c r="A1226" s="15" t="s">
        <v>1124</v>
      </c>
      <c r="B1226" s="15" t="s">
        <v>21</v>
      </c>
      <c r="C1226" s="15" t="s">
        <v>427</v>
      </c>
      <c r="D1226" s="16" t="s">
        <v>1125</v>
      </c>
      <c r="E1226" s="17">
        <v>155</v>
      </c>
      <c r="F1226" s="18">
        <v>7.17</v>
      </c>
      <c r="G1226" s="19">
        <f>ROUND(E1226*F1226,2)</f>
        <v>1111.3499999999999</v>
      </c>
    </row>
    <row r="1227" spans="1:7" x14ac:dyDescent="0.25">
      <c r="A1227" s="15" t="s">
        <v>1126</v>
      </c>
      <c r="B1227" s="15" t="s">
        <v>21</v>
      </c>
      <c r="C1227" s="15" t="s">
        <v>427</v>
      </c>
      <c r="D1227" s="16" t="s">
        <v>1127</v>
      </c>
      <c r="E1227" s="17">
        <v>34</v>
      </c>
      <c r="F1227" s="18">
        <v>8.2899999999999991</v>
      </c>
      <c r="G1227" s="19">
        <f>ROUND(E1227*F1227,2)</f>
        <v>281.86</v>
      </c>
    </row>
    <row r="1228" spans="1:7" ht="22.5" x14ac:dyDescent="0.25">
      <c r="A1228" s="15" t="s">
        <v>1128</v>
      </c>
      <c r="B1228" s="15" t="s">
        <v>21</v>
      </c>
      <c r="C1228" s="15" t="s">
        <v>410</v>
      </c>
      <c r="D1228" s="16" t="s">
        <v>1129</v>
      </c>
      <c r="E1228" s="17">
        <v>26</v>
      </c>
      <c r="F1228" s="18">
        <v>7.72</v>
      </c>
      <c r="G1228" s="19">
        <f>ROUND(E1228*F1228,2)</f>
        <v>200.72</v>
      </c>
    </row>
    <row r="1229" spans="1:7" ht="22.5" x14ac:dyDescent="0.25">
      <c r="A1229" s="15" t="s">
        <v>1130</v>
      </c>
      <c r="B1229" s="15" t="s">
        <v>21</v>
      </c>
      <c r="C1229" s="15" t="s">
        <v>410</v>
      </c>
      <c r="D1229" s="16" t="s">
        <v>1131</v>
      </c>
      <c r="E1229" s="17">
        <v>10</v>
      </c>
      <c r="F1229" s="18">
        <v>8.56</v>
      </c>
      <c r="G1229" s="19">
        <f>ROUND(E1229*F1229,2)</f>
        <v>85.6</v>
      </c>
    </row>
    <row r="1230" spans="1:7" ht="22.5" x14ac:dyDescent="0.25">
      <c r="A1230" s="15" t="s">
        <v>1132</v>
      </c>
      <c r="B1230" s="15" t="s">
        <v>21</v>
      </c>
      <c r="C1230" s="15" t="s">
        <v>410</v>
      </c>
      <c r="D1230" s="16" t="s">
        <v>1133</v>
      </c>
      <c r="E1230" s="17">
        <v>154</v>
      </c>
      <c r="F1230" s="18">
        <v>53.95</v>
      </c>
      <c r="G1230" s="19">
        <f>ROUND(E1230*F1230,2)</f>
        <v>8308.2999999999993</v>
      </c>
    </row>
    <row r="1231" spans="1:7" ht="22.5" x14ac:dyDescent="0.25">
      <c r="A1231" s="15" t="s">
        <v>1134</v>
      </c>
      <c r="B1231" s="15" t="s">
        <v>21</v>
      </c>
      <c r="C1231" s="15" t="s">
        <v>410</v>
      </c>
      <c r="D1231" s="16" t="s">
        <v>1135</v>
      </c>
      <c r="E1231" s="17">
        <v>77</v>
      </c>
      <c r="F1231" s="18">
        <v>20.9</v>
      </c>
      <c r="G1231" s="19">
        <f>ROUND(E1231*F1231,2)</f>
        <v>1609.3</v>
      </c>
    </row>
    <row r="1232" spans="1:7" ht="22.5" x14ac:dyDescent="0.25">
      <c r="A1232" s="15" t="s">
        <v>1136</v>
      </c>
      <c r="B1232" s="15" t="s">
        <v>21</v>
      </c>
      <c r="C1232" s="15" t="s">
        <v>427</v>
      </c>
      <c r="D1232" s="16" t="s">
        <v>1137</v>
      </c>
      <c r="E1232" s="17">
        <v>30</v>
      </c>
      <c r="F1232" s="18">
        <v>118.59</v>
      </c>
      <c r="G1232" s="19">
        <f>ROUND(E1232*F1232,2)</f>
        <v>3557.7</v>
      </c>
    </row>
    <row r="1233" spans="1:7" ht="22.5" x14ac:dyDescent="0.25">
      <c r="A1233" s="15" t="s">
        <v>1138</v>
      </c>
      <c r="B1233" s="15" t="s">
        <v>21</v>
      </c>
      <c r="C1233" s="15" t="s">
        <v>427</v>
      </c>
      <c r="D1233" s="16" t="s">
        <v>1139</v>
      </c>
      <c r="E1233" s="17">
        <v>60</v>
      </c>
      <c r="F1233" s="18">
        <v>111.66</v>
      </c>
      <c r="G1233" s="19">
        <f>ROUND(E1233*F1233,2)</f>
        <v>6699.6</v>
      </c>
    </row>
    <row r="1234" spans="1:7" ht="22.5" x14ac:dyDescent="0.25">
      <c r="A1234" s="15" t="s">
        <v>1140</v>
      </c>
      <c r="B1234" s="15" t="s">
        <v>21</v>
      </c>
      <c r="C1234" s="15" t="s">
        <v>427</v>
      </c>
      <c r="D1234" s="16" t="s">
        <v>1141</v>
      </c>
      <c r="E1234" s="17">
        <v>80</v>
      </c>
      <c r="F1234" s="18">
        <v>63.31</v>
      </c>
      <c r="G1234" s="19">
        <f>ROUND(E1234*F1234,2)</f>
        <v>5064.8</v>
      </c>
    </row>
    <row r="1235" spans="1:7" ht="22.5" x14ac:dyDescent="0.25">
      <c r="A1235" s="15" t="s">
        <v>1142</v>
      </c>
      <c r="B1235" s="15" t="s">
        <v>21</v>
      </c>
      <c r="C1235" s="15" t="s">
        <v>427</v>
      </c>
      <c r="D1235" s="16" t="s">
        <v>1143</v>
      </c>
      <c r="E1235" s="17">
        <v>115</v>
      </c>
      <c r="F1235" s="18">
        <v>45.42</v>
      </c>
      <c r="G1235" s="19">
        <f>ROUND(E1235*F1235,2)</f>
        <v>5223.3</v>
      </c>
    </row>
    <row r="1236" spans="1:7" x14ac:dyDescent="0.25">
      <c r="A1236" s="20"/>
      <c r="B1236" s="20"/>
      <c r="C1236" s="20"/>
      <c r="D1236" s="21" t="s">
        <v>1144</v>
      </c>
      <c r="E1236" s="17">
        <v>1</v>
      </c>
      <c r="F1236" s="11">
        <f>SUM(G1206:G1235)</f>
        <v>258765.35</v>
      </c>
      <c r="G1236" s="11">
        <f>ROUND(F1236*E1236,2)</f>
        <v>258765.35</v>
      </c>
    </row>
    <row r="1237" spans="1:7" ht="0.95" customHeight="1" x14ac:dyDescent="0.25">
      <c r="A1237" s="22"/>
      <c r="B1237" s="22"/>
      <c r="C1237" s="22"/>
      <c r="D1237" s="23"/>
      <c r="E1237" s="22"/>
      <c r="F1237" s="22"/>
      <c r="G1237" s="22"/>
    </row>
    <row r="1238" spans="1:7" x14ac:dyDescent="0.25">
      <c r="A1238" s="12" t="s">
        <v>1145</v>
      </c>
      <c r="B1238" s="12" t="s">
        <v>11</v>
      </c>
      <c r="C1238" s="12" t="s">
        <v>12</v>
      </c>
      <c r="D1238" s="13" t="s">
        <v>1146</v>
      </c>
      <c r="E1238" s="14">
        <f>E1259</f>
        <v>1</v>
      </c>
      <c r="F1238" s="11">
        <f>F1259</f>
        <v>57317.68</v>
      </c>
      <c r="G1238" s="11">
        <f>G1259</f>
        <v>57317.68</v>
      </c>
    </row>
    <row r="1239" spans="1:7" ht="22.5" x14ac:dyDescent="0.25">
      <c r="A1239" s="15" t="s">
        <v>408</v>
      </c>
      <c r="B1239" s="15" t="s">
        <v>21</v>
      </c>
      <c r="C1239" s="15" t="s">
        <v>410</v>
      </c>
      <c r="D1239" s="16" t="s">
        <v>409</v>
      </c>
      <c r="E1239" s="17">
        <v>67</v>
      </c>
      <c r="F1239" s="18">
        <v>90.22</v>
      </c>
      <c r="G1239" s="19">
        <f>ROUND(E1239*F1239,2)</f>
        <v>6044.74</v>
      </c>
    </row>
    <row r="1240" spans="1:7" ht="22.5" x14ac:dyDescent="0.25">
      <c r="A1240" s="15" t="s">
        <v>411</v>
      </c>
      <c r="B1240" s="15" t="s">
        <v>21</v>
      </c>
      <c r="C1240" s="15" t="s">
        <v>410</v>
      </c>
      <c r="D1240" s="16" t="s">
        <v>412</v>
      </c>
      <c r="E1240" s="17">
        <v>22</v>
      </c>
      <c r="F1240" s="18">
        <v>93.66</v>
      </c>
      <c r="G1240" s="19">
        <f>ROUND(E1240*F1240,2)</f>
        <v>2060.52</v>
      </c>
    </row>
    <row r="1241" spans="1:7" ht="22.5" x14ac:dyDescent="0.25">
      <c r="A1241" s="15" t="s">
        <v>413</v>
      </c>
      <c r="B1241" s="15" t="s">
        <v>21</v>
      </c>
      <c r="C1241" s="15" t="s">
        <v>410</v>
      </c>
      <c r="D1241" s="16" t="s">
        <v>414</v>
      </c>
      <c r="E1241" s="17">
        <v>10</v>
      </c>
      <c r="F1241" s="18">
        <v>55.01</v>
      </c>
      <c r="G1241" s="19">
        <f>ROUND(E1241*F1241,2)</f>
        <v>550.1</v>
      </c>
    </row>
    <row r="1242" spans="1:7" ht="22.5" x14ac:dyDescent="0.25">
      <c r="A1242" s="15" t="s">
        <v>1147</v>
      </c>
      <c r="B1242" s="15" t="s">
        <v>21</v>
      </c>
      <c r="C1242" s="15" t="s">
        <v>410</v>
      </c>
      <c r="D1242" s="16" t="s">
        <v>1148</v>
      </c>
      <c r="E1242" s="17">
        <v>22</v>
      </c>
      <c r="F1242" s="18">
        <v>32.229999999999997</v>
      </c>
      <c r="G1242" s="19">
        <f>ROUND(E1242*F1242,2)</f>
        <v>709.06</v>
      </c>
    </row>
    <row r="1243" spans="1:7" ht="22.5" x14ac:dyDescent="0.25">
      <c r="A1243" s="15" t="s">
        <v>1149</v>
      </c>
      <c r="B1243" s="15" t="s">
        <v>21</v>
      </c>
      <c r="C1243" s="15" t="s">
        <v>410</v>
      </c>
      <c r="D1243" s="16" t="s">
        <v>1150</v>
      </c>
      <c r="E1243" s="17">
        <v>10</v>
      </c>
      <c r="F1243" s="18">
        <v>95.53</v>
      </c>
      <c r="G1243" s="19">
        <f>ROUND(E1243*F1243,2)</f>
        <v>955.3</v>
      </c>
    </row>
    <row r="1244" spans="1:7" ht="22.5" x14ac:dyDescent="0.25">
      <c r="A1244" s="15" t="s">
        <v>415</v>
      </c>
      <c r="B1244" s="15" t="s">
        <v>21</v>
      </c>
      <c r="C1244" s="15" t="s">
        <v>410</v>
      </c>
      <c r="D1244" s="16" t="s">
        <v>416</v>
      </c>
      <c r="E1244" s="17">
        <v>58</v>
      </c>
      <c r="F1244" s="18">
        <v>107.41</v>
      </c>
      <c r="G1244" s="19">
        <f>ROUND(E1244*F1244,2)</f>
        <v>6229.78</v>
      </c>
    </row>
    <row r="1245" spans="1:7" ht="22.5" x14ac:dyDescent="0.25">
      <c r="A1245" s="15" t="s">
        <v>1151</v>
      </c>
      <c r="B1245" s="15" t="s">
        <v>21</v>
      </c>
      <c r="C1245" s="15" t="s">
        <v>410</v>
      </c>
      <c r="D1245" s="16" t="s">
        <v>1152</v>
      </c>
      <c r="E1245" s="17">
        <v>15</v>
      </c>
      <c r="F1245" s="18">
        <v>310.56</v>
      </c>
      <c r="G1245" s="19">
        <f>ROUND(E1245*F1245,2)</f>
        <v>4658.3999999999996</v>
      </c>
    </row>
    <row r="1246" spans="1:7" ht="22.5" x14ac:dyDescent="0.25">
      <c r="A1246" s="15" t="s">
        <v>1153</v>
      </c>
      <c r="B1246" s="15" t="s">
        <v>21</v>
      </c>
      <c r="C1246" s="15" t="s">
        <v>410</v>
      </c>
      <c r="D1246" s="16" t="s">
        <v>1154</v>
      </c>
      <c r="E1246" s="17">
        <v>0</v>
      </c>
      <c r="F1246" s="18">
        <v>283.29000000000002</v>
      </c>
      <c r="G1246" s="19">
        <f>ROUND(E1246*F1246,2)</f>
        <v>0</v>
      </c>
    </row>
    <row r="1247" spans="1:7" ht="22.5" x14ac:dyDescent="0.25">
      <c r="A1247" s="15" t="s">
        <v>417</v>
      </c>
      <c r="B1247" s="15" t="s">
        <v>21</v>
      </c>
      <c r="C1247" s="15" t="s">
        <v>410</v>
      </c>
      <c r="D1247" s="16" t="s">
        <v>418</v>
      </c>
      <c r="E1247" s="17">
        <v>23</v>
      </c>
      <c r="F1247" s="18">
        <v>85.55</v>
      </c>
      <c r="G1247" s="19">
        <f>ROUND(E1247*F1247,2)</f>
        <v>1967.65</v>
      </c>
    </row>
    <row r="1248" spans="1:7" ht="22.5" x14ac:dyDescent="0.25">
      <c r="A1248" s="15" t="s">
        <v>1155</v>
      </c>
      <c r="B1248" s="15" t="s">
        <v>21</v>
      </c>
      <c r="C1248" s="15" t="s">
        <v>410</v>
      </c>
      <c r="D1248" s="16" t="s">
        <v>1156</v>
      </c>
      <c r="E1248" s="17">
        <v>8</v>
      </c>
      <c r="F1248" s="18">
        <v>755.6</v>
      </c>
      <c r="G1248" s="19">
        <f>ROUND(E1248*F1248,2)</f>
        <v>6044.8</v>
      </c>
    </row>
    <row r="1249" spans="1:7" ht="22.5" x14ac:dyDescent="0.25">
      <c r="A1249" s="15" t="s">
        <v>1157</v>
      </c>
      <c r="B1249" s="15" t="s">
        <v>21</v>
      </c>
      <c r="C1249" s="15" t="s">
        <v>410</v>
      </c>
      <c r="D1249" s="16" t="s">
        <v>1158</v>
      </c>
      <c r="E1249" s="17">
        <v>95</v>
      </c>
      <c r="F1249" s="18">
        <v>71.98</v>
      </c>
      <c r="G1249" s="19">
        <f>ROUND(E1249*F1249,2)</f>
        <v>6838.1</v>
      </c>
    </row>
    <row r="1250" spans="1:7" x14ac:dyDescent="0.25">
      <c r="A1250" s="15" t="s">
        <v>419</v>
      </c>
      <c r="B1250" s="15" t="s">
        <v>21</v>
      </c>
      <c r="C1250" s="15" t="s">
        <v>410</v>
      </c>
      <c r="D1250" s="16" t="s">
        <v>420</v>
      </c>
      <c r="E1250" s="17">
        <v>46</v>
      </c>
      <c r="F1250" s="18">
        <v>20.57</v>
      </c>
      <c r="G1250" s="19">
        <f>ROUND(E1250*F1250,2)</f>
        <v>946.22</v>
      </c>
    </row>
    <row r="1251" spans="1:7" ht="22.5" x14ac:dyDescent="0.25">
      <c r="A1251" s="15" t="s">
        <v>1159</v>
      </c>
      <c r="B1251" s="15" t="s">
        <v>21</v>
      </c>
      <c r="C1251" s="15" t="s">
        <v>410</v>
      </c>
      <c r="D1251" s="16" t="s">
        <v>1160</v>
      </c>
      <c r="E1251" s="17">
        <v>35</v>
      </c>
      <c r="F1251" s="18">
        <v>49.3</v>
      </c>
      <c r="G1251" s="19">
        <f>ROUND(E1251*F1251,2)</f>
        <v>1725.5</v>
      </c>
    </row>
    <row r="1252" spans="1:7" x14ac:dyDescent="0.25">
      <c r="A1252" s="15" t="s">
        <v>421</v>
      </c>
      <c r="B1252" s="15" t="s">
        <v>21</v>
      </c>
      <c r="C1252" s="15" t="s">
        <v>410</v>
      </c>
      <c r="D1252" s="16" t="s">
        <v>422</v>
      </c>
      <c r="E1252" s="17">
        <v>35</v>
      </c>
      <c r="F1252" s="18">
        <v>21.39</v>
      </c>
      <c r="G1252" s="19">
        <f>ROUND(E1252*F1252,2)</f>
        <v>748.65</v>
      </c>
    </row>
    <row r="1253" spans="1:7" x14ac:dyDescent="0.25">
      <c r="A1253" s="15" t="s">
        <v>1161</v>
      </c>
      <c r="B1253" s="15" t="s">
        <v>21</v>
      </c>
      <c r="C1253" s="15" t="s">
        <v>410</v>
      </c>
      <c r="D1253" s="16" t="s">
        <v>1162</v>
      </c>
      <c r="E1253" s="17">
        <v>47</v>
      </c>
      <c r="F1253" s="18">
        <v>166.04</v>
      </c>
      <c r="G1253" s="19">
        <f>ROUND(E1253*F1253,2)</f>
        <v>7803.88</v>
      </c>
    </row>
    <row r="1254" spans="1:7" ht="22.5" x14ac:dyDescent="0.25">
      <c r="A1254" s="15" t="s">
        <v>1163</v>
      </c>
      <c r="B1254" s="15" t="s">
        <v>21</v>
      </c>
      <c r="C1254" s="15" t="s">
        <v>410</v>
      </c>
      <c r="D1254" s="16" t="s">
        <v>1164</v>
      </c>
      <c r="E1254" s="17">
        <v>45</v>
      </c>
      <c r="F1254" s="18">
        <v>74.73</v>
      </c>
      <c r="G1254" s="19">
        <f>ROUND(E1254*F1254,2)</f>
        <v>3362.85</v>
      </c>
    </row>
    <row r="1255" spans="1:7" ht="22.5" x14ac:dyDescent="0.25">
      <c r="A1255" s="15" t="s">
        <v>423</v>
      </c>
      <c r="B1255" s="15" t="s">
        <v>21</v>
      </c>
      <c r="C1255" s="15" t="s">
        <v>410</v>
      </c>
      <c r="D1255" s="16" t="s">
        <v>424</v>
      </c>
      <c r="E1255" s="17">
        <v>35</v>
      </c>
      <c r="F1255" s="18">
        <v>82.07</v>
      </c>
      <c r="G1255" s="19">
        <f>ROUND(E1255*F1255,2)</f>
        <v>2872.45</v>
      </c>
    </row>
    <row r="1256" spans="1:7" ht="22.5" x14ac:dyDescent="0.25">
      <c r="A1256" s="15" t="s">
        <v>1165</v>
      </c>
      <c r="B1256" s="15" t="s">
        <v>21</v>
      </c>
      <c r="C1256" s="15" t="s">
        <v>410</v>
      </c>
      <c r="D1256" s="16" t="s">
        <v>1166</v>
      </c>
      <c r="E1256" s="17">
        <v>0</v>
      </c>
      <c r="F1256" s="18">
        <v>99.97</v>
      </c>
      <c r="G1256" s="19">
        <f>ROUND(E1256*F1256,2)</f>
        <v>0</v>
      </c>
    </row>
    <row r="1257" spans="1:7" ht="22.5" x14ac:dyDescent="0.25">
      <c r="A1257" s="15" t="s">
        <v>1167</v>
      </c>
      <c r="B1257" s="15" t="s">
        <v>21</v>
      </c>
      <c r="C1257" s="15" t="s">
        <v>410</v>
      </c>
      <c r="D1257" s="16" t="s">
        <v>1168</v>
      </c>
      <c r="E1257" s="17">
        <v>15</v>
      </c>
      <c r="F1257" s="18">
        <v>103.1</v>
      </c>
      <c r="G1257" s="19">
        <f>ROUND(E1257*F1257,2)</f>
        <v>1546.5</v>
      </c>
    </row>
    <row r="1258" spans="1:7" x14ac:dyDescent="0.25">
      <c r="A1258" s="15" t="s">
        <v>1169</v>
      </c>
      <c r="B1258" s="15" t="s">
        <v>21</v>
      </c>
      <c r="C1258" s="15" t="s">
        <v>410</v>
      </c>
      <c r="D1258" s="16" t="s">
        <v>1170</v>
      </c>
      <c r="E1258" s="17">
        <v>1</v>
      </c>
      <c r="F1258" s="18">
        <v>2253.1799999999998</v>
      </c>
      <c r="G1258" s="19">
        <f>ROUND(E1258*F1258,2)</f>
        <v>2253.1799999999998</v>
      </c>
    </row>
    <row r="1259" spans="1:7" x14ac:dyDescent="0.25">
      <c r="A1259" s="20"/>
      <c r="B1259" s="20"/>
      <c r="C1259" s="20"/>
      <c r="D1259" s="21" t="s">
        <v>1171</v>
      </c>
      <c r="E1259" s="17">
        <v>1</v>
      </c>
      <c r="F1259" s="11">
        <f>SUM(G1239:G1258)</f>
        <v>57317.68</v>
      </c>
      <c r="G1259" s="11">
        <f>ROUND(F1259*E1259,2)</f>
        <v>57317.68</v>
      </c>
    </row>
    <row r="1260" spans="1:7" ht="0.95" customHeight="1" x14ac:dyDescent="0.25">
      <c r="A1260" s="22"/>
      <c r="B1260" s="22"/>
      <c r="C1260" s="22"/>
      <c r="D1260" s="23"/>
      <c r="E1260" s="22"/>
      <c r="F1260" s="22"/>
      <c r="G1260" s="22"/>
    </row>
    <row r="1261" spans="1:7" x14ac:dyDescent="0.25">
      <c r="A1261" s="12" t="s">
        <v>1172</v>
      </c>
      <c r="B1261" s="12" t="s">
        <v>11</v>
      </c>
      <c r="C1261" s="12" t="s">
        <v>12</v>
      </c>
      <c r="D1261" s="13" t="s">
        <v>1173</v>
      </c>
      <c r="E1261" s="14">
        <f>E1271</f>
        <v>1</v>
      </c>
      <c r="F1261" s="11">
        <f>F1271</f>
        <v>86622.45</v>
      </c>
      <c r="G1261" s="11">
        <f>G1271</f>
        <v>86622.45</v>
      </c>
    </row>
    <row r="1262" spans="1:7" ht="22.5" x14ac:dyDescent="0.25">
      <c r="A1262" s="15" t="s">
        <v>1174</v>
      </c>
      <c r="B1262" s="15" t="s">
        <v>21</v>
      </c>
      <c r="C1262" s="15" t="s">
        <v>85</v>
      </c>
      <c r="D1262" s="16" t="s">
        <v>1175</v>
      </c>
      <c r="E1262" s="17">
        <v>1</v>
      </c>
      <c r="F1262" s="18">
        <v>21736.03</v>
      </c>
      <c r="G1262" s="19">
        <f>ROUND(E1262*F1262,2)</f>
        <v>21736.03</v>
      </c>
    </row>
    <row r="1263" spans="1:7" x14ac:dyDescent="0.25">
      <c r="A1263" s="15" t="s">
        <v>1176</v>
      </c>
      <c r="B1263" s="15" t="s">
        <v>21</v>
      </c>
      <c r="C1263" s="15" t="s">
        <v>85</v>
      </c>
      <c r="D1263" s="16" t="s">
        <v>1177</v>
      </c>
      <c r="E1263" s="17">
        <v>0</v>
      </c>
      <c r="F1263" s="18">
        <v>22633.53</v>
      </c>
      <c r="G1263" s="19">
        <f>ROUND(E1263*F1263,2)</f>
        <v>0</v>
      </c>
    </row>
    <row r="1264" spans="1:7" ht="22.5" x14ac:dyDescent="0.25">
      <c r="A1264" s="15" t="s">
        <v>1178</v>
      </c>
      <c r="B1264" s="15" t="s">
        <v>21</v>
      </c>
      <c r="C1264" s="15" t="s">
        <v>85</v>
      </c>
      <c r="D1264" s="16" t="s">
        <v>1179</v>
      </c>
      <c r="E1264" s="17">
        <v>0</v>
      </c>
      <c r="F1264" s="18">
        <v>3129.13</v>
      </c>
      <c r="G1264" s="19">
        <f>ROUND(E1264*F1264,2)</f>
        <v>0</v>
      </c>
    </row>
    <row r="1265" spans="1:7" x14ac:dyDescent="0.25">
      <c r="A1265" s="15" t="s">
        <v>1180</v>
      </c>
      <c r="B1265" s="15" t="s">
        <v>21</v>
      </c>
      <c r="C1265" s="15" t="s">
        <v>85</v>
      </c>
      <c r="D1265" s="16" t="s">
        <v>1181</v>
      </c>
      <c r="E1265" s="17">
        <v>0</v>
      </c>
      <c r="F1265" s="18">
        <v>18711.93</v>
      </c>
      <c r="G1265" s="19">
        <f>ROUND(E1265*F1265,2)</f>
        <v>0</v>
      </c>
    </row>
    <row r="1266" spans="1:7" x14ac:dyDescent="0.25">
      <c r="A1266" s="15" t="s">
        <v>1182</v>
      </c>
      <c r="B1266" s="15" t="s">
        <v>21</v>
      </c>
      <c r="C1266" s="15" t="s">
        <v>85</v>
      </c>
      <c r="D1266" s="16" t="s">
        <v>1183</v>
      </c>
      <c r="E1266" s="17">
        <v>1</v>
      </c>
      <c r="F1266" s="18">
        <v>24016.63</v>
      </c>
      <c r="G1266" s="19">
        <f>ROUND(E1266*F1266,2)</f>
        <v>24016.63</v>
      </c>
    </row>
    <row r="1267" spans="1:7" ht="22.5" x14ac:dyDescent="0.25">
      <c r="A1267" s="15" t="s">
        <v>1184</v>
      </c>
      <c r="B1267" s="15" t="s">
        <v>21</v>
      </c>
      <c r="C1267" s="15" t="s">
        <v>85</v>
      </c>
      <c r="D1267" s="16" t="s">
        <v>1185</v>
      </c>
      <c r="E1267" s="17">
        <v>1</v>
      </c>
      <c r="F1267" s="18">
        <v>26697.52</v>
      </c>
      <c r="G1267" s="19">
        <f>ROUND(E1267*F1267,2)</f>
        <v>26697.52</v>
      </c>
    </row>
    <row r="1268" spans="1:7" ht="22.5" x14ac:dyDescent="0.25">
      <c r="A1268" s="15" t="s">
        <v>1186</v>
      </c>
      <c r="B1268" s="15" t="s">
        <v>21</v>
      </c>
      <c r="C1268" s="15" t="s">
        <v>85</v>
      </c>
      <c r="D1268" s="16" t="s">
        <v>1187</v>
      </c>
      <c r="E1268" s="17">
        <v>0</v>
      </c>
      <c r="F1268" s="18">
        <v>8.41</v>
      </c>
      <c r="G1268" s="19">
        <f>ROUND(E1268*F1268,2)</f>
        <v>0</v>
      </c>
    </row>
    <row r="1269" spans="1:7" x14ac:dyDescent="0.25">
      <c r="A1269" s="15" t="s">
        <v>1188</v>
      </c>
      <c r="B1269" s="15" t="s">
        <v>21</v>
      </c>
      <c r="C1269" s="15" t="s">
        <v>85</v>
      </c>
      <c r="D1269" s="16" t="s">
        <v>1189</v>
      </c>
      <c r="E1269" s="17">
        <v>450</v>
      </c>
      <c r="F1269" s="18">
        <v>4.13</v>
      </c>
      <c r="G1269" s="19">
        <f>ROUND(E1269*F1269,2)</f>
        <v>1858.5</v>
      </c>
    </row>
    <row r="1270" spans="1:7" x14ac:dyDescent="0.25">
      <c r="A1270" s="15" t="s">
        <v>1190</v>
      </c>
      <c r="B1270" s="15" t="s">
        <v>21</v>
      </c>
      <c r="C1270" s="15" t="s">
        <v>85</v>
      </c>
      <c r="D1270" s="16" t="s">
        <v>1191</v>
      </c>
      <c r="E1270" s="17">
        <v>1</v>
      </c>
      <c r="F1270" s="18">
        <v>12313.77</v>
      </c>
      <c r="G1270" s="19">
        <f>ROUND(E1270*F1270,2)</f>
        <v>12313.77</v>
      </c>
    </row>
    <row r="1271" spans="1:7" x14ac:dyDescent="0.25">
      <c r="A1271" s="20"/>
      <c r="B1271" s="20"/>
      <c r="C1271" s="20"/>
      <c r="D1271" s="21" t="s">
        <v>1192</v>
      </c>
      <c r="E1271" s="17">
        <v>1</v>
      </c>
      <c r="F1271" s="11">
        <f>SUM(G1262:G1270)</f>
        <v>86622.45</v>
      </c>
      <c r="G1271" s="11">
        <f>ROUND(F1271*E1271,2)</f>
        <v>86622.45</v>
      </c>
    </row>
    <row r="1272" spans="1:7" ht="0.95" customHeight="1" x14ac:dyDescent="0.25">
      <c r="A1272" s="22"/>
      <c r="B1272" s="22"/>
      <c r="C1272" s="22"/>
      <c r="D1272" s="23"/>
      <c r="E1272" s="22"/>
      <c r="F1272" s="22"/>
      <c r="G1272" s="22"/>
    </row>
    <row r="1273" spans="1:7" x14ac:dyDescent="0.25">
      <c r="A1273" s="12" t="s">
        <v>1193</v>
      </c>
      <c r="B1273" s="12" t="s">
        <v>11</v>
      </c>
      <c r="C1273" s="12" t="s">
        <v>12</v>
      </c>
      <c r="D1273" s="13" t="s">
        <v>178</v>
      </c>
      <c r="E1273" s="14">
        <f>E1283</f>
        <v>1</v>
      </c>
      <c r="F1273" s="11">
        <f>F1283</f>
        <v>26067.64</v>
      </c>
      <c r="G1273" s="11">
        <f>G1283</f>
        <v>26067.64</v>
      </c>
    </row>
    <row r="1274" spans="1:7" x14ac:dyDescent="0.25">
      <c r="A1274" s="15" t="s">
        <v>1194</v>
      </c>
      <c r="B1274" s="15" t="s">
        <v>21</v>
      </c>
      <c r="C1274" s="15" t="s">
        <v>458</v>
      </c>
      <c r="D1274" s="16" t="s">
        <v>1195</v>
      </c>
      <c r="E1274" s="17">
        <v>15</v>
      </c>
      <c r="F1274" s="18">
        <v>11.85</v>
      </c>
      <c r="G1274" s="19">
        <f>ROUND(E1274*F1274,2)</f>
        <v>177.75</v>
      </c>
    </row>
    <row r="1275" spans="1:7" x14ac:dyDescent="0.25">
      <c r="A1275" s="15" t="s">
        <v>1196</v>
      </c>
      <c r="B1275" s="15" t="s">
        <v>21</v>
      </c>
      <c r="C1275" s="15" t="s">
        <v>6</v>
      </c>
      <c r="D1275" s="16" t="s">
        <v>1197</v>
      </c>
      <c r="E1275" s="17">
        <v>1</v>
      </c>
      <c r="F1275" s="18">
        <v>1501.54</v>
      </c>
      <c r="G1275" s="19">
        <f>ROUND(E1275*F1275,2)</f>
        <v>1501.54</v>
      </c>
    </row>
    <row r="1276" spans="1:7" x14ac:dyDescent="0.25">
      <c r="A1276" s="15" t="s">
        <v>1198</v>
      </c>
      <c r="B1276" s="15" t="s">
        <v>21</v>
      </c>
      <c r="C1276" s="15" t="s">
        <v>6</v>
      </c>
      <c r="D1276" s="16" t="s">
        <v>1199</v>
      </c>
      <c r="E1276" s="17">
        <v>13</v>
      </c>
      <c r="F1276" s="18">
        <v>494.18</v>
      </c>
      <c r="G1276" s="19">
        <f>ROUND(E1276*F1276,2)</f>
        <v>6424.34</v>
      </c>
    </row>
    <row r="1277" spans="1:7" x14ac:dyDescent="0.25">
      <c r="A1277" s="15" t="s">
        <v>1200</v>
      </c>
      <c r="B1277" s="15" t="s">
        <v>21</v>
      </c>
      <c r="C1277" s="15" t="s">
        <v>6</v>
      </c>
      <c r="D1277" s="16" t="s">
        <v>1201</v>
      </c>
      <c r="E1277" s="17">
        <v>13</v>
      </c>
      <c r="F1277" s="18">
        <v>570.29999999999995</v>
      </c>
      <c r="G1277" s="19">
        <f>ROUND(E1277*F1277,2)</f>
        <v>7413.9</v>
      </c>
    </row>
    <row r="1278" spans="1:7" x14ac:dyDescent="0.25">
      <c r="A1278" s="15" t="s">
        <v>1202</v>
      </c>
      <c r="B1278" s="15" t="s">
        <v>21</v>
      </c>
      <c r="C1278" s="15" t="s">
        <v>1204</v>
      </c>
      <c r="D1278" s="16" t="s">
        <v>1203</v>
      </c>
      <c r="E1278" s="17">
        <v>500</v>
      </c>
      <c r="F1278" s="18">
        <v>5.42</v>
      </c>
      <c r="G1278" s="19">
        <f>ROUND(E1278*F1278,2)</f>
        <v>2710</v>
      </c>
    </row>
    <row r="1279" spans="1:7" x14ac:dyDescent="0.25">
      <c r="A1279" s="15" t="s">
        <v>1205</v>
      </c>
      <c r="B1279" s="15" t="s">
        <v>21</v>
      </c>
      <c r="C1279" s="15" t="s">
        <v>458</v>
      </c>
      <c r="D1279" s="16" t="s">
        <v>1206</v>
      </c>
      <c r="E1279" s="17">
        <v>500</v>
      </c>
      <c r="F1279" s="18">
        <v>10.87</v>
      </c>
      <c r="G1279" s="19">
        <f>ROUND(E1279*F1279,2)</f>
        <v>5435</v>
      </c>
    </row>
    <row r="1280" spans="1:7" x14ac:dyDescent="0.25">
      <c r="A1280" s="15" t="s">
        <v>1207</v>
      </c>
      <c r="B1280" s="15" t="s">
        <v>21</v>
      </c>
      <c r="C1280" s="15" t="s">
        <v>6</v>
      </c>
      <c r="D1280" s="16" t="s">
        <v>1208</v>
      </c>
      <c r="E1280" s="17">
        <v>13</v>
      </c>
      <c r="F1280" s="18">
        <v>20.14</v>
      </c>
      <c r="G1280" s="19">
        <f>ROUND(E1280*F1280,2)</f>
        <v>261.82</v>
      </c>
    </row>
    <row r="1281" spans="1:7" x14ac:dyDescent="0.25">
      <c r="A1281" s="15" t="s">
        <v>1209</v>
      </c>
      <c r="B1281" s="15" t="s">
        <v>21</v>
      </c>
      <c r="C1281" s="15" t="s">
        <v>6</v>
      </c>
      <c r="D1281" s="16" t="s">
        <v>1210</v>
      </c>
      <c r="E1281" s="17">
        <v>13</v>
      </c>
      <c r="F1281" s="18">
        <v>15.83</v>
      </c>
      <c r="G1281" s="19">
        <f>ROUND(E1281*F1281,2)</f>
        <v>205.79</v>
      </c>
    </row>
    <row r="1282" spans="1:7" ht="33.75" x14ac:dyDescent="0.25">
      <c r="A1282" s="15" t="s">
        <v>1211</v>
      </c>
      <c r="B1282" s="15" t="s">
        <v>21</v>
      </c>
      <c r="C1282" s="15" t="s">
        <v>29</v>
      </c>
      <c r="D1282" s="16" t="s">
        <v>1212</v>
      </c>
      <c r="E1282" s="17">
        <v>1</v>
      </c>
      <c r="F1282" s="18">
        <v>1937.5</v>
      </c>
      <c r="G1282" s="19">
        <f>ROUND(E1282*F1282,2)</f>
        <v>1937.5</v>
      </c>
    </row>
    <row r="1283" spans="1:7" x14ac:dyDescent="0.25">
      <c r="A1283" s="20"/>
      <c r="B1283" s="20"/>
      <c r="C1283" s="20"/>
      <c r="D1283" s="21" t="s">
        <v>1213</v>
      </c>
      <c r="E1283" s="17">
        <v>1</v>
      </c>
      <c r="F1283" s="11">
        <f>SUM(G1274:G1282)</f>
        <v>26067.64</v>
      </c>
      <c r="G1283" s="11">
        <f>ROUND(F1283*E1283,2)</f>
        <v>26067.64</v>
      </c>
    </row>
    <row r="1284" spans="1:7" ht="0.95" customHeight="1" x14ac:dyDescent="0.25">
      <c r="A1284" s="22"/>
      <c r="B1284" s="22"/>
      <c r="C1284" s="22"/>
      <c r="D1284" s="23"/>
      <c r="E1284" s="22"/>
      <c r="F1284" s="22"/>
      <c r="G1284" s="22"/>
    </row>
    <row r="1285" spans="1:7" x14ac:dyDescent="0.25">
      <c r="A1285" s="20"/>
      <c r="B1285" s="20"/>
      <c r="C1285" s="20"/>
      <c r="D1285" s="21" t="s">
        <v>1214</v>
      </c>
      <c r="E1285" s="17">
        <v>1</v>
      </c>
      <c r="F1285" s="11">
        <f>G1166+G1189+G1193+G1205+G1238+G1261+G1273</f>
        <v>999733.7</v>
      </c>
      <c r="G1285" s="11">
        <f>ROUND(F1285*E1285,2)</f>
        <v>999733.7</v>
      </c>
    </row>
    <row r="1286" spans="1:7" ht="0.95" customHeight="1" x14ac:dyDescent="0.25">
      <c r="A1286" s="22"/>
      <c r="B1286" s="22"/>
      <c r="C1286" s="22"/>
      <c r="D1286" s="23"/>
      <c r="E1286" s="22"/>
      <c r="F1286" s="22"/>
      <c r="G1286" s="22"/>
    </row>
    <row r="1287" spans="1:7" x14ac:dyDescent="0.25">
      <c r="A1287" s="12" t="s">
        <v>1215</v>
      </c>
      <c r="B1287" s="12" t="s">
        <v>11</v>
      </c>
      <c r="C1287" s="12" t="s">
        <v>12</v>
      </c>
      <c r="D1287" s="13" t="s">
        <v>1216</v>
      </c>
      <c r="E1287" s="14">
        <f>E1289</f>
        <v>1</v>
      </c>
      <c r="F1287" s="11">
        <f>F1289</f>
        <v>88642.55</v>
      </c>
      <c r="G1287" s="11">
        <f>G1289</f>
        <v>88642.55</v>
      </c>
    </row>
    <row r="1288" spans="1:7" x14ac:dyDescent="0.25">
      <c r="A1288" s="15" t="s">
        <v>1217</v>
      </c>
      <c r="B1288" s="15" t="s">
        <v>21</v>
      </c>
      <c r="C1288" s="15" t="s">
        <v>85</v>
      </c>
      <c r="D1288" s="16" t="s">
        <v>1218</v>
      </c>
      <c r="E1288" s="17">
        <v>1</v>
      </c>
      <c r="F1288" s="18">
        <v>88642.55</v>
      </c>
      <c r="G1288" s="19">
        <f>ROUND(E1288*F1288,2)</f>
        <v>88642.55</v>
      </c>
    </row>
    <row r="1289" spans="1:7" x14ac:dyDescent="0.25">
      <c r="A1289" s="20"/>
      <c r="B1289" s="20"/>
      <c r="C1289" s="20"/>
      <c r="D1289" s="21" t="s">
        <v>1219</v>
      </c>
      <c r="E1289" s="17">
        <v>1</v>
      </c>
      <c r="F1289" s="11">
        <f>G1288</f>
        <v>88642.55</v>
      </c>
      <c r="G1289" s="11">
        <f>ROUND(F1289*E1289,2)</f>
        <v>88642.55</v>
      </c>
    </row>
    <row r="1290" spans="1:7" ht="0.95" customHeight="1" x14ac:dyDescent="0.25">
      <c r="A1290" s="22"/>
      <c r="B1290" s="22"/>
      <c r="C1290" s="22"/>
      <c r="D1290" s="23"/>
      <c r="E1290" s="22"/>
      <c r="F1290" s="22"/>
      <c r="G1290" s="22"/>
    </row>
    <row r="1291" spans="1:7" x14ac:dyDescent="0.25">
      <c r="A1291" s="12" t="s">
        <v>1220</v>
      </c>
      <c r="B1291" s="12" t="s">
        <v>11</v>
      </c>
      <c r="C1291" s="12" t="s">
        <v>12</v>
      </c>
      <c r="D1291" s="13" t="s">
        <v>1221</v>
      </c>
      <c r="E1291" s="14">
        <f>E1294</f>
        <v>1</v>
      </c>
      <c r="F1291" s="11">
        <f>F1294</f>
        <v>192390.11</v>
      </c>
      <c r="G1291" s="11">
        <f>G1294</f>
        <v>192390.11</v>
      </c>
    </row>
    <row r="1292" spans="1:7" x14ac:dyDescent="0.25">
      <c r="A1292" s="15" t="s">
        <v>1222</v>
      </c>
      <c r="B1292" s="15" t="s">
        <v>21</v>
      </c>
      <c r="C1292" s="15" t="s">
        <v>85</v>
      </c>
      <c r="D1292" s="16" t="s">
        <v>1223</v>
      </c>
      <c r="E1292" s="17">
        <v>1</v>
      </c>
      <c r="F1292" s="18">
        <v>162390.10999999999</v>
      </c>
      <c r="G1292" s="19">
        <f>ROUND(E1292*F1292,2)</f>
        <v>162390.10999999999</v>
      </c>
    </row>
    <row r="1293" spans="1:7" ht="22.5" x14ac:dyDescent="0.25">
      <c r="A1293" s="15" t="s">
        <v>1224</v>
      </c>
      <c r="B1293" s="15" t="s">
        <v>21</v>
      </c>
      <c r="C1293" s="15" t="s">
        <v>1084</v>
      </c>
      <c r="D1293" s="16" t="s">
        <v>1225</v>
      </c>
      <c r="E1293" s="17">
        <v>1</v>
      </c>
      <c r="F1293" s="18">
        <v>30000</v>
      </c>
      <c r="G1293" s="19">
        <f>ROUND(E1293*F1293,2)</f>
        <v>30000</v>
      </c>
    </row>
    <row r="1294" spans="1:7" x14ac:dyDescent="0.25">
      <c r="A1294" s="20"/>
      <c r="B1294" s="20"/>
      <c r="C1294" s="20"/>
      <c r="D1294" s="21" t="s">
        <v>1226</v>
      </c>
      <c r="E1294" s="17">
        <v>1</v>
      </c>
      <c r="F1294" s="11">
        <f>SUM(G1292:G1293)</f>
        <v>192390.11</v>
      </c>
      <c r="G1294" s="11">
        <f>ROUND(F1294*E1294,2)</f>
        <v>192390.11</v>
      </c>
    </row>
    <row r="1295" spans="1:7" ht="0.95" customHeight="1" x14ac:dyDescent="0.25">
      <c r="A1295" s="22"/>
      <c r="B1295" s="22"/>
      <c r="C1295" s="22"/>
      <c r="D1295" s="23"/>
      <c r="E1295" s="22"/>
      <c r="F1295" s="22"/>
      <c r="G1295" s="22"/>
    </row>
    <row r="1296" spans="1:7" x14ac:dyDescent="0.25">
      <c r="A1296" s="12" t="s">
        <v>1227</v>
      </c>
      <c r="B1296" s="12" t="s">
        <v>11</v>
      </c>
      <c r="C1296" s="12" t="s">
        <v>12</v>
      </c>
      <c r="D1296" s="13" t="s">
        <v>1228</v>
      </c>
      <c r="E1296" s="14">
        <f>E1298</f>
        <v>1</v>
      </c>
      <c r="F1296" s="11">
        <f>F1298</f>
        <v>99482.78</v>
      </c>
      <c r="G1296" s="11">
        <f>G1298</f>
        <v>99482.78</v>
      </c>
    </row>
    <row r="1297" spans="1:7" ht="22.5" x14ac:dyDescent="0.25">
      <c r="A1297" s="15" t="s">
        <v>1229</v>
      </c>
      <c r="B1297" s="15" t="s">
        <v>21</v>
      </c>
      <c r="C1297" s="15" t="s">
        <v>1084</v>
      </c>
      <c r="D1297" s="16" t="s">
        <v>1230</v>
      </c>
      <c r="E1297" s="17">
        <v>1</v>
      </c>
      <c r="F1297" s="18">
        <v>99482.78</v>
      </c>
      <c r="G1297" s="19">
        <f>ROUND(E1297*F1297,2)</f>
        <v>99482.78</v>
      </c>
    </row>
    <row r="1298" spans="1:7" x14ac:dyDescent="0.25">
      <c r="A1298" s="20"/>
      <c r="B1298" s="20"/>
      <c r="C1298" s="20"/>
      <c r="D1298" s="21" t="s">
        <v>1231</v>
      </c>
      <c r="E1298" s="17">
        <v>1</v>
      </c>
      <c r="F1298" s="11">
        <f>G1297</f>
        <v>99482.78</v>
      </c>
      <c r="G1298" s="11">
        <f>ROUND(F1298*E1298,2)</f>
        <v>99482.78</v>
      </c>
    </row>
    <row r="1299" spans="1:7" ht="0.95" customHeight="1" x14ac:dyDescent="0.25">
      <c r="A1299" s="22"/>
      <c r="B1299" s="22"/>
      <c r="C1299" s="22"/>
      <c r="D1299" s="23"/>
      <c r="E1299" s="22"/>
      <c r="F1299" s="22"/>
      <c r="G1299" s="22"/>
    </row>
    <row r="1300" spans="1:7" x14ac:dyDescent="0.25">
      <c r="A1300" s="12" t="s">
        <v>1232</v>
      </c>
      <c r="B1300" s="12" t="s">
        <v>11</v>
      </c>
      <c r="C1300" s="12" t="s">
        <v>12</v>
      </c>
      <c r="D1300" s="13" t="s">
        <v>1233</v>
      </c>
      <c r="E1300" s="14">
        <f>E1302</f>
        <v>1</v>
      </c>
      <c r="F1300" s="11">
        <f>F1302</f>
        <v>298448.34999999998</v>
      </c>
      <c r="G1300" s="11">
        <f>G1302</f>
        <v>298448.34999999998</v>
      </c>
    </row>
    <row r="1301" spans="1:7" ht="22.5" x14ac:dyDescent="0.25">
      <c r="A1301" s="15" t="s">
        <v>1234</v>
      </c>
      <c r="B1301" s="15" t="s">
        <v>21</v>
      </c>
      <c r="C1301" s="15" t="s">
        <v>1084</v>
      </c>
      <c r="D1301" s="16" t="s">
        <v>1235</v>
      </c>
      <c r="E1301" s="17">
        <v>1</v>
      </c>
      <c r="F1301" s="18">
        <v>298448.34999999998</v>
      </c>
      <c r="G1301" s="19">
        <f>ROUND(E1301*F1301,2)</f>
        <v>298448.34999999998</v>
      </c>
    </row>
    <row r="1302" spans="1:7" x14ac:dyDescent="0.25">
      <c r="A1302" s="20"/>
      <c r="B1302" s="20"/>
      <c r="C1302" s="20"/>
      <c r="D1302" s="21" t="s">
        <v>1236</v>
      </c>
      <c r="E1302" s="17">
        <v>1</v>
      </c>
      <c r="F1302" s="11">
        <f>G1301</f>
        <v>298448.34999999998</v>
      </c>
      <c r="G1302" s="11">
        <f>ROUND(F1302*E1302,2)</f>
        <v>298448.34999999998</v>
      </c>
    </row>
    <row r="1303" spans="1:7" ht="0.95" customHeight="1" x14ac:dyDescent="0.25">
      <c r="A1303" s="22"/>
      <c r="B1303" s="22"/>
      <c r="C1303" s="22"/>
      <c r="D1303" s="23"/>
      <c r="E1303" s="22"/>
      <c r="F1303" s="22"/>
      <c r="G1303" s="22"/>
    </row>
    <row r="1304" spans="1:7" x14ac:dyDescent="0.25">
      <c r="A1304" s="20"/>
      <c r="B1304" s="20"/>
      <c r="C1304" s="20"/>
      <c r="D1304" s="21" t="s">
        <v>1237</v>
      </c>
      <c r="E1304" s="24">
        <v>1</v>
      </c>
      <c r="F1304" s="11">
        <f>G5+G958+G1165+G1287+G1291+G1296+G1300</f>
        <v>10724857.199999999</v>
      </c>
      <c r="G1304" s="11">
        <f>ROUND(F1304*E1304,2)</f>
        <v>10724857.199999999</v>
      </c>
    </row>
    <row r="1305" spans="1:7" ht="0.95" customHeight="1" x14ac:dyDescent="0.25">
      <c r="A1305" s="22"/>
      <c r="B1305" s="22"/>
      <c r="C1305" s="22"/>
      <c r="D1305" s="23"/>
      <c r="E1305" s="22"/>
      <c r="F1305" s="22"/>
      <c r="G1305" s="22"/>
    </row>
    <row r="1306" spans="1:7" x14ac:dyDescent="0.25">
      <c r="A1306" s="20"/>
      <c r="B1306" s="20"/>
      <c r="C1306" s="20"/>
      <c r="D1306" s="21" t="s">
        <v>1238</v>
      </c>
      <c r="E1306" s="18">
        <v>1</v>
      </c>
      <c r="F1306" s="11">
        <f>G4</f>
        <v>10724857.199999999</v>
      </c>
      <c r="G1306" s="11">
        <f>ROUND(F1306*E1306,2)</f>
        <v>10724857.199999999</v>
      </c>
    </row>
    <row r="1307" spans="1:7" x14ac:dyDescent="0.25">
      <c r="A1307" s="20"/>
      <c r="B1307" s="20"/>
      <c r="C1307" s="20"/>
      <c r="D1307" s="25"/>
      <c r="E1307" s="20"/>
      <c r="F1307" s="20"/>
      <c r="G1307" s="20"/>
    </row>
  </sheetData>
  <dataValidations count="1">
    <dataValidation type="list" allowBlank="1" showInputMessage="1" showErrorMessage="1" sqref="B4:B1307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Bolado Cayón</dc:creator>
  <cp:lastModifiedBy>Francisco Javier Bolado Cayón</cp:lastModifiedBy>
  <dcterms:created xsi:type="dcterms:W3CDTF">2017-04-04T11:11:10Z</dcterms:created>
  <dcterms:modified xsi:type="dcterms:W3CDTF">2017-04-04T11:19:42Z</dcterms:modified>
</cp:coreProperties>
</file>